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ayout_V2" sheetId="1" r:id="rId4"/>
    <sheet state="visible" name="GIMP DATA_V1" sheetId="2" r:id="rId5"/>
    <sheet state="visible" name="INI_V2" sheetId="3" r:id="rId6"/>
    <sheet state="visible" name="lookuptable_V2" sheetId="4" r:id="rId7"/>
    <sheet state="visible" name="MS VK referance" sheetId="5" r:id="rId8"/>
    <sheet state="visible" name="Scan code referance" sheetId="6" r:id="rId9"/>
  </sheets>
  <definedNames/>
  <calcPr/>
</workbook>
</file>

<file path=xl/sharedStrings.xml><?xml version="1.0" encoding="utf-8"?>
<sst xmlns="http://schemas.openxmlformats.org/spreadsheetml/2006/main" count="2996" uniqueCount="1440">
  <si>
    <t>IMAGE NAME</t>
  </si>
  <si>
    <t>defalt</t>
  </si>
  <si>
    <t>Plasma greeting</t>
  </si>
  <si>
    <t>Hello,</t>
  </si>
  <si>
    <t>S</t>
  </si>
  <si>
    <t>C</t>
  </si>
  <si>
    <t>A</t>
  </si>
  <si>
    <t>KEY</t>
  </si>
  <si>
    <t>G_KEY</t>
  </si>
  <si>
    <t>H_KEY</t>
  </si>
  <si>
    <t>I_KEY</t>
  </si>
  <si>
    <t>J_KEY</t>
  </si>
  <si>
    <t>K_KEY</t>
  </si>
  <si>
    <t>L_KEY</t>
  </si>
  <si>
    <t>M_KEY</t>
  </si>
  <si>
    <t>N_KEY</t>
  </si>
  <si>
    <t>O_KEY</t>
  </si>
  <si>
    <t>P_KEY</t>
  </si>
  <si>
    <t>Q_KEY</t>
  </si>
  <si>
    <t>R_KEY</t>
  </si>
  <si>
    <t>LABEL</t>
  </si>
  <si>
    <t>G</t>
  </si>
  <si>
    <t>H</t>
  </si>
  <si>
    <t>I</t>
  </si>
  <si>
    <t>J</t>
  </si>
  <si>
    <t>K</t>
  </si>
  <si>
    <t>L</t>
  </si>
  <si>
    <t>M</t>
  </si>
  <si>
    <t>N</t>
  </si>
  <si>
    <t>O</t>
  </si>
  <si>
    <t>P</t>
  </si>
  <si>
    <t>Q</t>
  </si>
  <si>
    <t>R</t>
  </si>
  <si>
    <t>IsLit</t>
  </si>
  <si>
    <t>2F</t>
  </si>
  <si>
    <t>2E</t>
  </si>
  <si>
    <t>2D</t>
  </si>
  <si>
    <t>2C</t>
  </si>
  <si>
    <t>27</t>
  </si>
  <si>
    <t>26</t>
  </si>
  <si>
    <t>25</t>
  </si>
  <si>
    <t>24</t>
  </si>
  <si>
    <t>37</t>
  </si>
  <si>
    <t>36</t>
  </si>
  <si>
    <t>35</t>
  </si>
  <si>
    <t>34</t>
  </si>
  <si>
    <t>x</t>
  </si>
  <si>
    <t>2B</t>
  </si>
  <si>
    <t>2A</t>
  </si>
  <si>
    <t>29</t>
  </si>
  <si>
    <t>28</t>
  </si>
  <si>
    <t>23</t>
  </si>
  <si>
    <t>22</t>
  </si>
  <si>
    <t>21</t>
  </si>
  <si>
    <t>20</t>
  </si>
  <si>
    <t>33</t>
  </si>
  <si>
    <t>32</t>
  </si>
  <si>
    <t>31</t>
  </si>
  <si>
    <t>30</t>
  </si>
  <si>
    <t>T</t>
  </si>
  <si>
    <t>U</t>
  </si>
  <si>
    <t>V</t>
  </si>
  <si>
    <t>&lt;</t>
  </si>
  <si>
    <t>^</t>
  </si>
  <si>
    <t>v</t>
  </si>
  <si>
    <t>&gt;</t>
  </si>
  <si>
    <t>W</t>
  </si>
  <si>
    <t>X</t>
  </si>
  <si>
    <t>Y</t>
  </si>
  <si>
    <t>Z</t>
  </si>
  <si>
    <t>S_KEY</t>
  </si>
  <si>
    <t>T_KEY</t>
  </si>
  <si>
    <t>U_KEY</t>
  </si>
  <si>
    <t>V_KEY</t>
  </si>
  <si>
    <t>LEFT</t>
  </si>
  <si>
    <t>UP</t>
  </si>
  <si>
    <t>DOWN</t>
  </si>
  <si>
    <t>RIGHT</t>
  </si>
  <si>
    <t>W_KEY</t>
  </si>
  <si>
    <t>X_KEY</t>
  </si>
  <si>
    <t>Y_KEY</t>
  </si>
  <si>
    <t>Z_KEY</t>
  </si>
  <si>
    <t>KEYPAD</t>
  </si>
  <si>
    <t>LABELS</t>
  </si>
  <si>
    <t>JOYSTICK AIS</t>
  </si>
  <si>
    <t>INVERT</t>
  </si>
  <si>
    <t>KEY PAD</t>
  </si>
  <si>
    <t>BUTTONS</t>
  </si>
  <si>
    <t>THROTTLE BOARD</t>
  </si>
  <si>
    <t>JOYSTICK BOARD</t>
  </si>
  <si>
    <t>0_KEY</t>
  </si>
  <si>
    <t>50</t>
  </si>
  <si>
    <t>58</t>
  </si>
  <si>
    <t>8_KEY</t>
  </si>
  <si>
    <t>MouseU</t>
  </si>
  <si>
    <t>38</t>
  </si>
  <si>
    <t>J1</t>
  </si>
  <si>
    <t>40</t>
  </si>
  <si>
    <t>1_KEY</t>
  </si>
  <si>
    <t>51</t>
  </si>
  <si>
    <t>59</t>
  </si>
  <si>
    <t>9_KEY</t>
  </si>
  <si>
    <t>MouseR</t>
  </si>
  <si>
    <t>39</t>
  </si>
  <si>
    <t>HatD</t>
  </si>
  <si>
    <t>41</t>
  </si>
  <si>
    <t>2_KEY</t>
  </si>
  <si>
    <t>52</t>
  </si>
  <si>
    <t>5A</t>
  </si>
  <si>
    <t>A_KEY</t>
  </si>
  <si>
    <t>MouseD</t>
  </si>
  <si>
    <t>3A</t>
  </si>
  <si>
    <t>HatU</t>
  </si>
  <si>
    <t>42</t>
  </si>
  <si>
    <t>B</t>
  </si>
  <si>
    <t>R (L PEDDLE)</t>
  </si>
  <si>
    <t>3_KEY</t>
  </si>
  <si>
    <t>53</t>
  </si>
  <si>
    <t>5B</t>
  </si>
  <si>
    <t>B_KEY</t>
  </si>
  <si>
    <t>MouseL</t>
  </si>
  <si>
    <t>3B</t>
  </si>
  <si>
    <t>HatR</t>
  </si>
  <si>
    <t>43</t>
  </si>
  <si>
    <t>YR (R PEDDLE)</t>
  </si>
  <si>
    <t>4_KEY</t>
  </si>
  <si>
    <t>54</t>
  </si>
  <si>
    <t>5C</t>
  </si>
  <si>
    <t>C_KEY</t>
  </si>
  <si>
    <t>MouseLC</t>
  </si>
  <si>
    <t>3C</t>
  </si>
  <si>
    <t>HatL</t>
  </si>
  <si>
    <t>44</t>
  </si>
  <si>
    <t>D</t>
  </si>
  <si>
    <t>ZR (RUDDER)</t>
  </si>
  <si>
    <t>5_KEY</t>
  </si>
  <si>
    <t>55</t>
  </si>
  <si>
    <t>5D</t>
  </si>
  <si>
    <t>D_KEY</t>
  </si>
  <si>
    <t>ESCAPE</t>
  </si>
  <si>
    <t>3D</t>
  </si>
  <si>
    <t>J4</t>
  </si>
  <si>
    <t>45</t>
  </si>
  <si>
    <t>E</t>
  </si>
  <si>
    <t>ZR (DISSABLE)</t>
  </si>
  <si>
    <t>6_KEY</t>
  </si>
  <si>
    <t>56</t>
  </si>
  <si>
    <t>5E</t>
  </si>
  <si>
    <t>E_KEY</t>
  </si>
  <si>
    <t>MouseRC</t>
  </si>
  <si>
    <t>3E</t>
  </si>
  <si>
    <t>J3</t>
  </si>
  <si>
    <t>46</t>
  </si>
  <si>
    <t>F</t>
  </si>
  <si>
    <t>7_KEY</t>
  </si>
  <si>
    <t>57</t>
  </si>
  <si>
    <t>5F</t>
  </si>
  <si>
    <t>F_KEY</t>
  </si>
  <si>
    <t>J8</t>
  </si>
  <si>
    <t>3F</t>
  </si>
  <si>
    <t>J2</t>
  </si>
  <si>
    <t>47</t>
  </si>
  <si>
    <t>SECONDARY</t>
  </si>
  <si>
    <t>SCREEN</t>
  </si>
  <si>
    <t>HOME</t>
  </si>
  <si>
    <t>COMMA</t>
  </si>
  <si>
    <t>PERIOD</t>
  </si>
  <si>
    <t>END</t>
  </si>
  <si>
    <t>10</t>
  </si>
  <si>
    <t>18</t>
  </si>
  <si>
    <t>RETURN</t>
  </si>
  <si>
    <t>TOP CONTACT</t>
  </si>
  <si>
    <t>UP CONTACT</t>
  </si>
  <si>
    <t>DOWN CON</t>
  </si>
  <si>
    <t>LAST CONTACT</t>
  </si>
  <si>
    <t>11</t>
  </si>
  <si>
    <t>19</t>
  </si>
  <si>
    <t>MENU(ALT)</t>
  </si>
  <si>
    <t>OFFENCE</t>
  </si>
  <si>
    <t>DEFENCE</t>
  </si>
  <si>
    <t>DRIVE</t>
  </si>
  <si>
    <t>BALANCE</t>
  </si>
  <si>
    <t>0F</t>
  </si>
  <si>
    <t>0E</t>
  </si>
  <si>
    <t>0D</t>
  </si>
  <si>
    <t>0C</t>
  </si>
  <si>
    <t>12</t>
  </si>
  <si>
    <t>1A</t>
  </si>
  <si>
    <t>CONTROL</t>
  </si>
  <si>
    <t>07</t>
  </si>
  <si>
    <t>06</t>
  </si>
  <si>
    <t>05</t>
  </si>
  <si>
    <t>04</t>
  </si>
  <si>
    <t>13</t>
  </si>
  <si>
    <t>1B</t>
  </si>
  <si>
    <t>SHIFT</t>
  </si>
  <si>
    <t>0B</t>
  </si>
  <si>
    <t>0A</t>
  </si>
  <si>
    <t>09</t>
  </si>
  <si>
    <t>08</t>
  </si>
  <si>
    <t>14</t>
  </si>
  <si>
    <t>1C</t>
  </si>
  <si>
    <t>VOLUME_UP</t>
  </si>
  <si>
    <t>03</t>
  </si>
  <si>
    <t>02</t>
  </si>
  <si>
    <t>01</t>
  </si>
  <si>
    <t>00</t>
  </si>
  <si>
    <t>TAB</t>
  </si>
  <si>
    <t>15</t>
  </si>
  <si>
    <t>1D</t>
  </si>
  <si>
    <t>VOLUME_DOWN</t>
  </si>
  <si>
    <t>NEAR ENEMY</t>
  </si>
  <si>
    <t>NEXT ENEMY</t>
  </si>
  <si>
    <t>SUB TARGET</t>
  </si>
  <si>
    <t>LAST AGGESSOR</t>
  </si>
  <si>
    <t>NULL</t>
  </si>
  <si>
    <t>16</t>
  </si>
  <si>
    <t>1E</t>
  </si>
  <si>
    <t>LDS</t>
  </si>
  <si>
    <t>UNDOCK</t>
  </si>
  <si>
    <t>ZOOM</t>
  </si>
  <si>
    <t>LSDI</t>
  </si>
  <si>
    <t>17</t>
  </si>
  <si>
    <t>1F</t>
  </si>
  <si>
    <t>M U</t>
  </si>
  <si>
    <t>ENTER</t>
  </si>
  <si>
    <t>THROTTLE LABELS</t>
  </si>
  <si>
    <t>JOYSTICK LABELS</t>
  </si>
  <si>
    <t>EXTERNAL KEY PAD</t>
  </si>
  <si>
    <t>M R</t>
  </si>
  <si>
    <t>ALT</t>
  </si>
  <si>
    <t>M ^</t>
  </si>
  <si>
    <t>FIRE/ACCEPT</t>
  </si>
  <si>
    <t>RIO_AnalogAllReset</t>
  </si>
  <si>
    <t>60</t>
  </si>
  <si>
    <t>68</t>
  </si>
  <si>
    <t>RIO_AxesReadout</t>
  </si>
  <si>
    <t>M D</t>
  </si>
  <si>
    <t>CTRL</t>
  </si>
  <si>
    <t>M &gt;</t>
  </si>
  <si>
    <t>H v</t>
  </si>
  <si>
    <t>RIO_ResetThrottle</t>
  </si>
  <si>
    <t>61</t>
  </si>
  <si>
    <t>69</t>
  </si>
  <si>
    <t>RIO_FrequencyReadout</t>
  </si>
  <si>
    <t>M L</t>
  </si>
  <si>
    <t>M v</t>
  </si>
  <si>
    <t>H ^</t>
  </si>
  <si>
    <t>RIO_ResetLeftPedal</t>
  </si>
  <si>
    <t>62</t>
  </si>
  <si>
    <t>6A</t>
  </si>
  <si>
    <t>RIO_more1</t>
  </si>
  <si>
    <t>MLC</t>
  </si>
  <si>
    <t>VL U</t>
  </si>
  <si>
    <t>M &lt;</t>
  </si>
  <si>
    <t>H &gt;</t>
  </si>
  <si>
    <t>RIO_ResetRightPedal</t>
  </si>
  <si>
    <t>63</t>
  </si>
  <si>
    <t>6B</t>
  </si>
  <si>
    <t>RIO_more2</t>
  </si>
  <si>
    <t>VL D</t>
  </si>
  <si>
    <t>ML</t>
  </si>
  <si>
    <t>H &lt;</t>
  </si>
  <si>
    <t>RIO_ResetVerticalJoystick</t>
  </si>
  <si>
    <t>64</t>
  </si>
  <si>
    <t>6C</t>
  </si>
  <si>
    <t>RIO_more3</t>
  </si>
  <si>
    <t>ESC</t>
  </si>
  <si>
    <t>NEXT PRIMEARY</t>
  </si>
  <si>
    <t>RIO_ResetHorizontalJoystick</t>
  </si>
  <si>
    <t>65</t>
  </si>
  <si>
    <t>6D</t>
  </si>
  <si>
    <t>RIO_more4</t>
  </si>
  <si>
    <t>MR</t>
  </si>
  <si>
    <t>NEXT SECOND</t>
  </si>
  <si>
    <t>RIO_DigitalReset</t>
  </si>
  <si>
    <t>66</t>
  </si>
  <si>
    <t>6E</t>
  </si>
  <si>
    <t>RIO_more5</t>
  </si>
  <si>
    <t>REVERSE</t>
  </si>
  <si>
    <t>TARGET/BACK</t>
  </si>
  <si>
    <t>RIO_StatusCheck</t>
  </si>
  <si>
    <t>67</t>
  </si>
  <si>
    <t>6F</t>
  </si>
  <si>
    <t>RIO_more6</t>
  </si>
  <si>
    <t>EXT KEYPAD</t>
  </si>
  <si>
    <t>LABLES</t>
  </si>
  <si>
    <t>RIO_0</t>
  </si>
  <si>
    <t>RIO_8</t>
  </si>
  <si>
    <t>RIO_1</t>
  </si>
  <si>
    <t>RIO_9</t>
  </si>
  <si>
    <t>RIO_2</t>
  </si>
  <si>
    <t>RIO_A</t>
  </si>
  <si>
    <t>RIO_3</t>
  </si>
  <si>
    <t>RIO_B</t>
  </si>
  <si>
    <t>RIO_4</t>
  </si>
  <si>
    <t>RIO_C</t>
  </si>
  <si>
    <t>RIO_5</t>
  </si>
  <si>
    <t>RIO_D</t>
  </si>
  <si>
    <t>RIO_6</t>
  </si>
  <si>
    <t>RIO_E</t>
  </si>
  <si>
    <t>RIO_7</t>
  </si>
  <si>
    <t>RIO_F</t>
  </si>
  <si>
    <t>; This is the Data to be used with gimp RIO template, copy the first three lines into a data file, install GIMP run gimp script sg-goobie-MFD.scm</t>
  </si>
  <si>
    <t>( a-00 b-00 b-01 b-02 b-03 b-04 b-05 b-06 b-07 b-08 b-09 b-0A b-0B b-0C b-0D b-0E b-0F b-10 b-11 b-12 b-13 b-14 b-15 b-16 b-17 b-18 b-19 b-1A b-1B b-1C b-1D b-1E b-1F b-20 b-21 b-22 b-23 b-24 b-25 b-26 b-27 b-28 b-29 b-2A b-2B b-2C b-2D b-2E b-2F b-30 b-31 b-32 b-33 b-34 b-35 b-36 b-37 b-38 b-39 b-3A b-3B b-3C b-3D b-3E b-3F b-40 b-41 b-42 b-43 b-44 b-45 b-46 b-47 b-50 b-51 b-52 b-53 b-54 b-55 b-56 b-57 b-58 b-59 b-5A b-5B b-5C b-5D b-5E b-5F b-60 b-61 b-62 b-63 b-64 b-65 b-66 b-67 b-68 b-69 b-6A b-6B b-6C b-6D b-6E b-6F )</t>
  </si>
  <si>
    <t>( "</t>
  </si>
  <si>
    <t>" "</t>
  </si>
  <si>
    <t>0</t>
  </si>
  <si>
    <t>1</t>
  </si>
  <si>
    <t>2</t>
  </si>
  <si>
    <t>3</t>
  </si>
  <si>
    <t>4</t>
  </si>
  <si>
    <t>5</t>
  </si>
  <si>
    <t>6</t>
  </si>
  <si>
    <t>7</t>
  </si>
  <si>
    <t>8</t>
  </si>
  <si>
    <t>9</t>
  </si>
  <si>
    <t>" )</t>
  </si>
  <si>
    <t xml:space="preserve">;RIO INI V2 built useing gsheet configurator's </t>
  </si>
  <si>
    <t>final value</t>
  </si>
  <si>
    <t>IsSHIFT</t>
  </si>
  <si>
    <t>IsCRTL</t>
  </si>
  <si>
    <t>IsALT</t>
  </si>
  <si>
    <t>function name</t>
  </si>
  <si>
    <t>hex wVk or J</t>
  </si>
  <si>
    <t>base int value</t>
  </si>
  <si>
    <t>extra info</t>
  </si>
  <si>
    <t>extra int</t>
  </si>
  <si>
    <t>total int</t>
  </si>
  <si>
    <t>build in all mod keys and extended flag in the second order byte of an int.</t>
  </si>
  <si>
    <t>[Desktop]</t>
  </si>
  <si>
    <t>[Plasma]</t>
  </si>
  <si>
    <t>File=C:\games\RIO\</t>
  </si>
  <si>
    <t>.bmp</t>
  </si>
  <si>
    <t>Greeting="</t>
  </si>
  <si>
    <t>"</t>
  </si>
  <si>
    <t>EXTRA</t>
  </si>
  <si>
    <t>INFO</t>
  </si>
  <si>
    <t>[JoyStick]</t>
  </si>
  <si>
    <t>0x0100</t>
  </si>
  <si>
    <t>invertX=</t>
  </si>
  <si>
    <t>0x0200</t>
  </si>
  <si>
    <t>invertY=</t>
  </si>
  <si>
    <t>0x0400</t>
  </si>
  <si>
    <t>invertZ=</t>
  </si>
  <si>
    <t>0x0800</t>
  </si>
  <si>
    <t>ExtendedKey</t>
  </si>
  <si>
    <t>invertXR=</t>
  </si>
  <si>
    <t>0x1000</t>
  </si>
  <si>
    <t>Joystick button</t>
  </si>
  <si>
    <t>invertYR=</t>
  </si>
  <si>
    <t>0x2000</t>
  </si>
  <si>
    <t>Hat switch</t>
  </si>
  <si>
    <t>invertZR=</t>
  </si>
  <si>
    <t>0x4000</t>
  </si>
  <si>
    <t>Mouse</t>
  </si>
  <si>
    <t>enableZR=</t>
  </si>
  <si>
    <t>0x8000</t>
  </si>
  <si>
    <t>light off(0) or on(1)</t>
  </si>
  <si>
    <t>[Buttons]</t>
  </si>
  <si>
    <t>4A</t>
  </si>
  <si>
    <t>RIO00=0x</t>
  </si>
  <si>
    <t>4B</t>
  </si>
  <si>
    <t>RIO01=0x</t>
  </si>
  <si>
    <t>4C</t>
  </si>
  <si>
    <t>RIO02=0x</t>
  </si>
  <si>
    <t>4D</t>
  </si>
  <si>
    <t>RIO03=0x</t>
  </si>
  <si>
    <t>4E</t>
  </si>
  <si>
    <t>RIO04=0x</t>
  </si>
  <si>
    <t>4F</t>
  </si>
  <si>
    <t>RIO05=0x</t>
  </si>
  <si>
    <t>RIO06=0x</t>
  </si>
  <si>
    <t>RIO07=0x</t>
  </si>
  <si>
    <t>RIO08=0x</t>
  </si>
  <si>
    <t>RIO09=0x</t>
  </si>
  <si>
    <t>RIO0A=0x</t>
  </si>
  <si>
    <t>RIO0B=0x</t>
  </si>
  <si>
    <t>RIO0C=0x</t>
  </si>
  <si>
    <t>RIO0D=0x</t>
  </si>
  <si>
    <t>RIO0E=0x</t>
  </si>
  <si>
    <t>RIO0F=0x</t>
  </si>
  <si>
    <t>RIO10=0x</t>
  </si>
  <si>
    <t>RIO11=0x</t>
  </si>
  <si>
    <t>RIO12=0x</t>
  </si>
  <si>
    <t>RIO13=0x</t>
  </si>
  <si>
    <t>RIO14=0x</t>
  </si>
  <si>
    <t>RIO15=0x</t>
  </si>
  <si>
    <t>RIO16=0x</t>
  </si>
  <si>
    <t>RIO17=0x</t>
  </si>
  <si>
    <t>RIO18=0x</t>
  </si>
  <si>
    <t>RIO19=0x</t>
  </si>
  <si>
    <t>RIO1A=0x</t>
  </si>
  <si>
    <t>BACK</t>
  </si>
  <si>
    <t>RIO1B=0x</t>
  </si>
  <si>
    <t>RIO1C=0x</t>
  </si>
  <si>
    <t>CLEAR</t>
  </si>
  <si>
    <t>RIO1D=0x</t>
  </si>
  <si>
    <t>RIO1E=0x</t>
  </si>
  <si>
    <t>RIO1F=0x</t>
  </si>
  <si>
    <t>RIO20=0x</t>
  </si>
  <si>
    <t>RIO21=0x</t>
  </si>
  <si>
    <t>PAUSE</t>
  </si>
  <si>
    <t>RIO22=0x</t>
  </si>
  <si>
    <t>CAPITAL</t>
  </si>
  <si>
    <t>RIO23=0x</t>
  </si>
  <si>
    <t>RIO24=0x</t>
  </si>
  <si>
    <t>SPACE</t>
  </si>
  <si>
    <t>RIO25=0x</t>
  </si>
  <si>
    <t>PRIOR</t>
  </si>
  <si>
    <t>RIO26=0x</t>
  </si>
  <si>
    <t>NEXT</t>
  </si>
  <si>
    <t>RIO27=0x</t>
  </si>
  <si>
    <t>RIO28=0x</t>
  </si>
  <si>
    <t>RIO29=0x</t>
  </si>
  <si>
    <t>RIO2A=0x</t>
  </si>
  <si>
    <t>RIO2B=0x</t>
  </si>
  <si>
    <t>RIO2C=0x</t>
  </si>
  <si>
    <t>RIO2D=0x</t>
  </si>
  <si>
    <t>INSERT</t>
  </si>
  <si>
    <t>RIO2E=0x</t>
  </si>
  <si>
    <t>DELETE</t>
  </si>
  <si>
    <t>RIO2F=0x</t>
  </si>
  <si>
    <t>LWIN</t>
  </si>
  <si>
    <t>RIO30=0x</t>
  </si>
  <si>
    <t>RWIN</t>
  </si>
  <si>
    <t>RIO31=0x</t>
  </si>
  <si>
    <t>APPS</t>
  </si>
  <si>
    <t>RIO32=0x</t>
  </si>
  <si>
    <t>NUMPAD0</t>
  </si>
  <si>
    <t>RIO33=0x</t>
  </si>
  <si>
    <t>NUMPAD1</t>
  </si>
  <si>
    <t>RIO34=0x</t>
  </si>
  <si>
    <t>NUMPAD2</t>
  </si>
  <si>
    <t>RIO35=0x</t>
  </si>
  <si>
    <t>NUMPAD3</t>
  </si>
  <si>
    <t>RIO36=0x</t>
  </si>
  <si>
    <t>NUMPAD4</t>
  </si>
  <si>
    <t>RIO37=0x</t>
  </si>
  <si>
    <t>NUMPAD5</t>
  </si>
  <si>
    <t>RIO38=0x</t>
  </si>
  <si>
    <t>NUMPAD6</t>
  </si>
  <si>
    <t>RIO39=0x</t>
  </si>
  <si>
    <t>NUMPAD7</t>
  </si>
  <si>
    <t>RIO3A=0x</t>
  </si>
  <si>
    <t>NUMPAD8</t>
  </si>
  <si>
    <t>RIO3B=0x</t>
  </si>
  <si>
    <t>NUMPAD9</t>
  </si>
  <si>
    <t>RIO3C=0x</t>
  </si>
  <si>
    <t>MULTIPLY</t>
  </si>
  <si>
    <t>RIO3D=0x</t>
  </si>
  <si>
    <t>ADD</t>
  </si>
  <si>
    <t>RIO3E=0x</t>
  </si>
  <si>
    <t>SUBTRACT</t>
  </si>
  <si>
    <t>RIO3F=0x</t>
  </si>
  <si>
    <t>DECIMAL</t>
  </si>
  <si>
    <t>RIO40=0x</t>
  </si>
  <si>
    <t>DIVIDE</t>
  </si>
  <si>
    <t>RIO41=0x</t>
  </si>
  <si>
    <t>F1</t>
  </si>
  <si>
    <t>RIO42=0x</t>
  </si>
  <si>
    <t>F2</t>
  </si>
  <si>
    <t>RIO43=0x</t>
  </si>
  <si>
    <t>F3</t>
  </si>
  <si>
    <t>RIO44=0x</t>
  </si>
  <si>
    <t>F4</t>
  </si>
  <si>
    <t>RIO45=0x</t>
  </si>
  <si>
    <t>F5</t>
  </si>
  <si>
    <t>RIO46=0x</t>
  </si>
  <si>
    <t>F6</t>
  </si>
  <si>
    <t>RIO47=0x</t>
  </si>
  <si>
    <t>F7</t>
  </si>
  <si>
    <t>RIO48=0x</t>
  </si>
  <si>
    <t>F8</t>
  </si>
  <si>
    <t>RIO49=0x</t>
  </si>
  <si>
    <t>F9</t>
  </si>
  <si>
    <t>RIO4A=0x</t>
  </si>
  <si>
    <t>F10</t>
  </si>
  <si>
    <t>RIO4B=0x</t>
  </si>
  <si>
    <t>F11</t>
  </si>
  <si>
    <t>7A</t>
  </si>
  <si>
    <t>RIO4C=0x</t>
  </si>
  <si>
    <t>F12</t>
  </si>
  <si>
    <t>7B</t>
  </si>
  <si>
    <t>RIO4D=0x</t>
  </si>
  <si>
    <t>NUMLOCK</t>
  </si>
  <si>
    <t>RIO4E=0x</t>
  </si>
  <si>
    <t>SCROLL</t>
  </si>
  <si>
    <t>RIO4F=0x</t>
  </si>
  <si>
    <t>RSHIFT</t>
  </si>
  <si>
    <t>A1</t>
  </si>
  <si>
    <t>RIO50=0x</t>
  </si>
  <si>
    <t>LCONTROL</t>
  </si>
  <si>
    <t>A2</t>
  </si>
  <si>
    <t>RIO51=0x</t>
  </si>
  <si>
    <t>RCONTROL</t>
  </si>
  <si>
    <t>A3</t>
  </si>
  <si>
    <t>RIO52=0x</t>
  </si>
  <si>
    <t>LMENU</t>
  </si>
  <si>
    <t>A4</t>
  </si>
  <si>
    <t>RIO53=0x</t>
  </si>
  <si>
    <t>RMENU</t>
  </si>
  <si>
    <t>A5</t>
  </si>
  <si>
    <t>RIO54=0x</t>
  </si>
  <si>
    <t>VOLUME_MUTE</t>
  </si>
  <si>
    <t>AD</t>
  </si>
  <si>
    <t>RIO55=0x</t>
  </si>
  <si>
    <t>AE</t>
  </si>
  <si>
    <t>RIO56=0x</t>
  </si>
  <si>
    <t>AF</t>
  </si>
  <si>
    <t>RIO57=0x</t>
  </si>
  <si>
    <t>RIO58=0x</t>
  </si>
  <si>
    <t>RIO59=0x</t>
  </si>
  <si>
    <t>RIO5A=0x</t>
  </si>
  <si>
    <t>RIO5B=0x</t>
  </si>
  <si>
    <t>J5</t>
  </si>
  <si>
    <t>RIO5C=0x</t>
  </si>
  <si>
    <t>J6</t>
  </si>
  <si>
    <t>RIO5D=0x</t>
  </si>
  <si>
    <t>J7</t>
  </si>
  <si>
    <t>RIO5E=0x</t>
  </si>
  <si>
    <t>RIO5F=0x</t>
  </si>
  <si>
    <t>J9</t>
  </si>
  <si>
    <t>RIO60=0x</t>
  </si>
  <si>
    <t>J10</t>
  </si>
  <si>
    <t>RIO61=0x</t>
  </si>
  <si>
    <t>J11</t>
  </si>
  <si>
    <t>RIO62=0x</t>
  </si>
  <si>
    <t>J12</t>
  </si>
  <si>
    <t>RIO63=0x</t>
  </si>
  <si>
    <t>J13</t>
  </si>
  <si>
    <t>RIO64=0x</t>
  </si>
  <si>
    <t>J14</t>
  </si>
  <si>
    <t>RIO65=0x</t>
  </si>
  <si>
    <t>J15</t>
  </si>
  <si>
    <t>RIO66=0x</t>
  </si>
  <si>
    <t>J16</t>
  </si>
  <si>
    <t>RIO67=0x</t>
  </si>
  <si>
    <t>J17</t>
  </si>
  <si>
    <t>RIO68=0x</t>
  </si>
  <si>
    <t>J18</t>
  </si>
  <si>
    <t>RIO69=0x</t>
  </si>
  <si>
    <t>J19</t>
  </si>
  <si>
    <t>RIO6A=0x</t>
  </si>
  <si>
    <t>J20</t>
  </si>
  <si>
    <t>RIO6B=0x</t>
  </si>
  <si>
    <t>J21</t>
  </si>
  <si>
    <t>RIO6C=0x</t>
  </si>
  <si>
    <t>J22</t>
  </si>
  <si>
    <t>RIO6D=0x</t>
  </si>
  <si>
    <t>J23</t>
  </si>
  <si>
    <t>RIO6E=0x</t>
  </si>
  <si>
    <t>J24</t>
  </si>
  <si>
    <t>RIO6F=0x</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</si>
  <si>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</si>
  <si>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</si>
  <si>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</si>
  <si>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</si>
  <si>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</si>
  <si>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</si>
  <si>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</si>
  <si>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</si>
  <si>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</si>
  <si>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</si>
  <si>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</si>
  <si>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</si>
  <si>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</si>
  <si>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</si>
  <si>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</si>
  <si>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</si>
  <si>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</si>
  <si>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</si>
  <si>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</si>
  <si>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</si>
  <si>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</si>
  <si>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</si>
  <si>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</si>
  <si>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</si>
  <si>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</si>
  <si>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</si>
  <si>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J51</t>
  </si>
  <si>
    <t>J52</t>
  </si>
  <si>
    <t>J53</t>
  </si>
  <si>
    <t>J54</t>
  </si>
  <si>
    <t>J55</t>
  </si>
  <si>
    <t>J56</t>
  </si>
  <si>
    <t>J57</t>
  </si>
  <si>
    <t>J58</t>
  </si>
  <si>
    <t>J59</t>
  </si>
  <si>
    <t>J60</t>
  </si>
  <si>
    <t>J61</t>
  </si>
  <si>
    <t>J62</t>
  </si>
  <si>
    <t>J63</t>
  </si>
  <si>
    <t>J64</t>
  </si>
  <si>
    <t>J65</t>
  </si>
  <si>
    <t>J66</t>
  </si>
  <si>
    <t>J67</t>
  </si>
  <si>
    <t>J68</t>
  </si>
  <si>
    <t>J69</t>
  </si>
  <si>
    <t>J70</t>
  </si>
  <si>
    <t>J71</t>
  </si>
  <si>
    <t>J72</t>
  </si>
  <si>
    <t>J73</t>
  </si>
  <si>
    <t>J74</t>
  </si>
  <si>
    <t>J75</t>
  </si>
  <si>
    <t>J76</t>
  </si>
  <si>
    <t>J77</t>
  </si>
  <si>
    <t>J78</t>
  </si>
  <si>
    <t>J79</t>
  </si>
  <si>
    <t>J80</t>
  </si>
  <si>
    <t>J81</t>
  </si>
  <si>
    <t>J82</t>
  </si>
  <si>
    <t>J83</t>
  </si>
  <si>
    <t>J84</t>
  </si>
  <si>
    <t>J85</t>
  </si>
  <si>
    <t>J86</t>
  </si>
  <si>
    <t>J87</t>
  </si>
  <si>
    <t>J88</t>
  </si>
  <si>
    <t>J89</t>
  </si>
  <si>
    <t>J90</t>
  </si>
  <si>
    <t>J91</t>
  </si>
  <si>
    <t>J92</t>
  </si>
  <si>
    <t>J93</t>
  </si>
  <si>
    <t>J94</t>
  </si>
  <si>
    <t>J95</t>
  </si>
  <si>
    <t>J96</t>
  </si>
  <si>
    <t>MouseMC</t>
  </si>
  <si>
    <t>BC</t>
  </si>
  <si>
    <t>BE</t>
  </si>
  <si>
    <t>Referance table to MS vKeys if additional options are wanted</t>
  </si>
  <si>
    <t>Constant</t>
  </si>
  <si>
    <t>Value</t>
  </si>
  <si>
    <t>Description</t>
  </si>
  <si>
    <t>VK_LBUTTON</t>
  </si>
  <si>
    <t>0x01</t>
  </si>
  <si>
    <t>Left mouse button</t>
  </si>
  <si>
    <t>VK_RBUTTON</t>
  </si>
  <si>
    <t>0x02</t>
  </si>
  <si>
    <t>Right mouse button</t>
  </si>
  <si>
    <t>VK_CANCEL</t>
  </si>
  <si>
    <t>0x03</t>
  </si>
  <si>
    <t>Control-break processing</t>
  </si>
  <si>
    <t>VK_MBUTTON</t>
  </si>
  <si>
    <t>0x04</t>
  </si>
  <si>
    <t>Middle mouse button (three-button mouse)</t>
  </si>
  <si>
    <t>VK_XBUTTON1</t>
  </si>
  <si>
    <t>0x05</t>
  </si>
  <si>
    <t>X1 mouse button</t>
  </si>
  <si>
    <t>VK_XBUTTON2</t>
  </si>
  <si>
    <t>0x06</t>
  </si>
  <si>
    <t>X2 mouse button</t>
  </si>
  <si>
    <t>-</t>
  </si>
  <si>
    <t>0x07</t>
  </si>
  <si>
    <t>Undefined</t>
  </si>
  <si>
    <t>VK_BACK</t>
  </si>
  <si>
    <t>0x08</t>
  </si>
  <si>
    <t>BACKSPACE key</t>
  </si>
  <si>
    <t>VK_TAB</t>
  </si>
  <si>
    <t>0x09</t>
  </si>
  <si>
    <t>TAB key</t>
  </si>
  <si>
    <t>0x0A-0B</t>
  </si>
  <si>
    <t>Reserved</t>
  </si>
  <si>
    <t>VK_CLEAR</t>
  </si>
  <si>
    <t>0x0C</t>
  </si>
  <si>
    <t>CLEAR key</t>
  </si>
  <si>
    <t>VK_RETURN</t>
  </si>
  <si>
    <t>0x0D</t>
  </si>
  <si>
    <t>ENTER key</t>
  </si>
  <si>
    <t>0x0E-0F</t>
  </si>
  <si>
    <t>VK_SHIFT</t>
  </si>
  <si>
    <t>0x10</t>
  </si>
  <si>
    <t>SHIFT key</t>
  </si>
  <si>
    <t>VK_CONTROL</t>
  </si>
  <si>
    <t>0x11</t>
  </si>
  <si>
    <t>CTRL key</t>
  </si>
  <si>
    <t>VK_MENU</t>
  </si>
  <si>
    <t>0x12</t>
  </si>
  <si>
    <t>ALT key</t>
  </si>
  <si>
    <t>VK_PAUSE</t>
  </si>
  <si>
    <t>0x13</t>
  </si>
  <si>
    <t>PAUSE key</t>
  </si>
  <si>
    <t>VK_CAPITAL</t>
  </si>
  <si>
    <t>0x14</t>
  </si>
  <si>
    <t>CAPS LOCK key</t>
  </si>
  <si>
    <t>VK_KANA</t>
  </si>
  <si>
    <t>0x15</t>
  </si>
  <si>
    <t>IME Kana mode</t>
  </si>
  <si>
    <t>VK_HANGUEL</t>
  </si>
  <si>
    <t>IME Hanguel mode (maintained for compatibility; use VK_HANGUL)</t>
  </si>
  <si>
    <t>VK_HANGUL</t>
  </si>
  <si>
    <t>IME Hangul mode</t>
  </si>
  <si>
    <t>VK_IME_ON</t>
  </si>
  <si>
    <t>0x16</t>
  </si>
  <si>
    <t>IME On</t>
  </si>
  <si>
    <t>VK_JUNJA</t>
  </si>
  <si>
    <t>0x17</t>
  </si>
  <si>
    <t>IME Junja mode</t>
  </si>
  <si>
    <t>VK_FINAL</t>
  </si>
  <si>
    <t>0x18</t>
  </si>
  <si>
    <t>IME final mode</t>
  </si>
  <si>
    <t>VK_HANJA</t>
  </si>
  <si>
    <t>0x19</t>
  </si>
  <si>
    <t>IME Hanja mode</t>
  </si>
  <si>
    <t>VK_KANJI</t>
  </si>
  <si>
    <t>IME Kanji mode</t>
  </si>
  <si>
    <t>VK_IME_OFF</t>
  </si>
  <si>
    <t>0x1A</t>
  </si>
  <si>
    <t>IME Off</t>
  </si>
  <si>
    <t>VK_ESCAPE</t>
  </si>
  <si>
    <t>0x1B</t>
  </si>
  <si>
    <t>ESC key</t>
  </si>
  <si>
    <t>VK_CONVERT</t>
  </si>
  <si>
    <t>0x1C</t>
  </si>
  <si>
    <t>IME convert</t>
  </si>
  <si>
    <t>VK_NONCONVERT</t>
  </si>
  <si>
    <t>0x1D</t>
  </si>
  <si>
    <t>IME nonconvert</t>
  </si>
  <si>
    <t>VK_ACCEPT</t>
  </si>
  <si>
    <t>0x1E</t>
  </si>
  <si>
    <t>IME accept</t>
  </si>
  <si>
    <t>VK_MODECHANGE</t>
  </si>
  <si>
    <t>0x1F</t>
  </si>
  <si>
    <t>IME mode change request</t>
  </si>
  <si>
    <t>VK_SPACE</t>
  </si>
  <si>
    <t>0x20</t>
  </si>
  <si>
    <t>SPACEBAR</t>
  </si>
  <si>
    <t>VK_PRIOR</t>
  </si>
  <si>
    <t>0x21</t>
  </si>
  <si>
    <t>PAGE UP key</t>
  </si>
  <si>
    <t>VK_NEXT</t>
  </si>
  <si>
    <t>0x22</t>
  </si>
  <si>
    <t>PAGE DOWN key</t>
  </si>
  <si>
    <t>VK_END</t>
  </si>
  <si>
    <t>0x23</t>
  </si>
  <si>
    <t>END key</t>
  </si>
  <si>
    <t>VK_HOME</t>
  </si>
  <si>
    <t>0x24</t>
  </si>
  <si>
    <t>HOME key</t>
  </si>
  <si>
    <t>VK_LEFT</t>
  </si>
  <si>
    <t>0x25</t>
  </si>
  <si>
    <t>LEFT ARROW key</t>
  </si>
  <si>
    <t>VK_UP</t>
  </si>
  <si>
    <t>0x26</t>
  </si>
  <si>
    <t>UP ARROW key</t>
  </si>
  <si>
    <t>VK_RIGHT</t>
  </si>
  <si>
    <t>0x27</t>
  </si>
  <si>
    <t>RIGHT ARROW key</t>
  </si>
  <si>
    <t>VK_DOWN</t>
  </si>
  <si>
    <t>0x28</t>
  </si>
  <si>
    <t>DOWN ARROW key</t>
  </si>
  <si>
    <t>VK_SELECT</t>
  </si>
  <si>
    <t>0x29</t>
  </si>
  <si>
    <t>SELECT key</t>
  </si>
  <si>
    <t>VK_PRINT</t>
  </si>
  <si>
    <t>0x2A</t>
  </si>
  <si>
    <t>PRINT key</t>
  </si>
  <si>
    <t>VK_EXECUTE</t>
  </si>
  <si>
    <t>0x2B</t>
  </si>
  <si>
    <t>EXECUTE key</t>
  </si>
  <si>
    <t>VK_SNAPSHOT</t>
  </si>
  <si>
    <t>0x2C</t>
  </si>
  <si>
    <t>PRINT SCREEN key</t>
  </si>
  <si>
    <t>VK_INSERT</t>
  </si>
  <si>
    <t>0x2D</t>
  </si>
  <si>
    <t>INS key</t>
  </si>
  <si>
    <t>VK_DELETE</t>
  </si>
  <si>
    <t>0x2E</t>
  </si>
  <si>
    <t>DEL key</t>
  </si>
  <si>
    <t>VK_HELP</t>
  </si>
  <si>
    <t>0x2F</t>
  </si>
  <si>
    <t>HELP key</t>
  </si>
  <si>
    <t>0x30</t>
  </si>
  <si>
    <t>0 key</t>
  </si>
  <si>
    <t>0x31</t>
  </si>
  <si>
    <t>1 key</t>
  </si>
  <si>
    <t>0x32</t>
  </si>
  <si>
    <t>2 key</t>
  </si>
  <si>
    <t>0x33</t>
  </si>
  <si>
    <t>3 key</t>
  </si>
  <si>
    <t>0x34</t>
  </si>
  <si>
    <t>4 key</t>
  </si>
  <si>
    <t>0x35</t>
  </si>
  <si>
    <t>5 key</t>
  </si>
  <si>
    <t>0x36</t>
  </si>
  <si>
    <t>6 key</t>
  </si>
  <si>
    <t>0x37</t>
  </si>
  <si>
    <t>7 key</t>
  </si>
  <si>
    <t>0x38</t>
  </si>
  <si>
    <t>8 key</t>
  </si>
  <si>
    <t>0x39</t>
  </si>
  <si>
    <t>9 key</t>
  </si>
  <si>
    <t>0x3A-40</t>
  </si>
  <si>
    <t>0x41</t>
  </si>
  <si>
    <t>A key</t>
  </si>
  <si>
    <t>0x42</t>
  </si>
  <si>
    <t>B key</t>
  </si>
  <si>
    <t>0x43</t>
  </si>
  <si>
    <t>C key</t>
  </si>
  <si>
    <t>0x44</t>
  </si>
  <si>
    <t>D key</t>
  </si>
  <si>
    <t>0x45</t>
  </si>
  <si>
    <t>E key</t>
  </si>
  <si>
    <t>0x46</t>
  </si>
  <si>
    <t>F key</t>
  </si>
  <si>
    <t>0x47</t>
  </si>
  <si>
    <t>G key</t>
  </si>
  <si>
    <t>0x48</t>
  </si>
  <si>
    <t>H key</t>
  </si>
  <si>
    <t>0x49</t>
  </si>
  <si>
    <t>I key</t>
  </si>
  <si>
    <t>0x4A</t>
  </si>
  <si>
    <t>J key</t>
  </si>
  <si>
    <t>0x4B</t>
  </si>
  <si>
    <t>K key</t>
  </si>
  <si>
    <t>0x4C</t>
  </si>
  <si>
    <t>L key</t>
  </si>
  <si>
    <t>0x4D</t>
  </si>
  <si>
    <t>M key</t>
  </si>
  <si>
    <t>0x4E</t>
  </si>
  <si>
    <t>N key</t>
  </si>
  <si>
    <t>0x4F</t>
  </si>
  <si>
    <t>O key</t>
  </si>
  <si>
    <t>0x50</t>
  </si>
  <si>
    <t>P key</t>
  </si>
  <si>
    <t>0x51</t>
  </si>
  <si>
    <t>Q key</t>
  </si>
  <si>
    <t>0x52</t>
  </si>
  <si>
    <t>R key</t>
  </si>
  <si>
    <t>0x53</t>
  </si>
  <si>
    <t>S key</t>
  </si>
  <si>
    <t>0x54</t>
  </si>
  <si>
    <t>T key</t>
  </si>
  <si>
    <t>0x55</t>
  </si>
  <si>
    <t>U key</t>
  </si>
  <si>
    <t>0x56</t>
  </si>
  <si>
    <t>V key</t>
  </si>
  <si>
    <t>0x57</t>
  </si>
  <si>
    <t>W key</t>
  </si>
  <si>
    <t>0x58</t>
  </si>
  <si>
    <t>X key</t>
  </si>
  <si>
    <t>0x59</t>
  </si>
  <si>
    <t>Y key</t>
  </si>
  <si>
    <t>0x5A</t>
  </si>
  <si>
    <t>Z key</t>
  </si>
  <si>
    <t>VK_LWIN</t>
  </si>
  <si>
    <t>0x5B</t>
  </si>
  <si>
    <t>Left Windows key (Natural keyboard)</t>
  </si>
  <si>
    <t>VK_RWIN</t>
  </si>
  <si>
    <t>0x5C</t>
  </si>
  <si>
    <t>Right Windows key (Natural keyboard)</t>
  </si>
  <si>
    <t>VK_APPS</t>
  </si>
  <si>
    <t>0x5D</t>
  </si>
  <si>
    <t>Applications key (Natural keyboard)</t>
  </si>
  <si>
    <t>0x5E</t>
  </si>
  <si>
    <t>VK_SLEEP</t>
  </si>
  <si>
    <t>0x5F</t>
  </si>
  <si>
    <t>Computer Sleep key</t>
  </si>
  <si>
    <t>VK_NUMPAD0</t>
  </si>
  <si>
    <t>0x60</t>
  </si>
  <si>
    <t>Numeric keypad 0 key</t>
  </si>
  <si>
    <t>VK_NUMPAD1</t>
  </si>
  <si>
    <t>0x61</t>
  </si>
  <si>
    <t>Numeric keypad 1 key</t>
  </si>
  <si>
    <t>VK_NUMPAD2</t>
  </si>
  <si>
    <t>0x62</t>
  </si>
  <si>
    <t>Numeric keypad 2 key</t>
  </si>
  <si>
    <t>VK_NUMPAD3</t>
  </si>
  <si>
    <t>0x63</t>
  </si>
  <si>
    <t>Numeric keypad 3 key</t>
  </si>
  <si>
    <t>VK_NUMPAD4</t>
  </si>
  <si>
    <t>0x64</t>
  </si>
  <si>
    <t>Numeric keypad 4 key</t>
  </si>
  <si>
    <t>VK_NUMPAD5</t>
  </si>
  <si>
    <t>0x65</t>
  </si>
  <si>
    <t>Numeric keypad 5 key</t>
  </si>
  <si>
    <t>VK_NUMPAD6</t>
  </si>
  <si>
    <t>0x66</t>
  </si>
  <si>
    <t>Numeric keypad 6 key</t>
  </si>
  <si>
    <t>VK_NUMPAD7</t>
  </si>
  <si>
    <t>0x67</t>
  </si>
  <si>
    <t>Numeric keypad 7 key</t>
  </si>
  <si>
    <t>VK_NUMPAD8</t>
  </si>
  <si>
    <t>0x68</t>
  </si>
  <si>
    <t>Numeric keypad 8 key</t>
  </si>
  <si>
    <t>VK_NUMPAD9</t>
  </si>
  <si>
    <t>0x69</t>
  </si>
  <si>
    <t>Numeric keypad 9 key</t>
  </si>
  <si>
    <t>VK_MULTIPLY</t>
  </si>
  <si>
    <t>0x6A</t>
  </si>
  <si>
    <t>Multiply key</t>
  </si>
  <si>
    <t>VK_ADD</t>
  </si>
  <si>
    <t>0x6B</t>
  </si>
  <si>
    <t>Add key</t>
  </si>
  <si>
    <t>VK_SEPARATOR</t>
  </si>
  <si>
    <t>0x6C</t>
  </si>
  <si>
    <t>Separator key</t>
  </si>
  <si>
    <t>VK_SUBTRACT</t>
  </si>
  <si>
    <t>0x6D</t>
  </si>
  <si>
    <t>Subtract key</t>
  </si>
  <si>
    <t>VK_DECIMAL</t>
  </si>
  <si>
    <t>0x6E</t>
  </si>
  <si>
    <t>Decimal key</t>
  </si>
  <si>
    <t>VK_DIVIDE</t>
  </si>
  <si>
    <t>0x6F</t>
  </si>
  <si>
    <t>Divide key</t>
  </si>
  <si>
    <t>VK_F1</t>
  </si>
  <si>
    <t>0x70</t>
  </si>
  <si>
    <t>F1 key</t>
  </si>
  <si>
    <t>VK_F2</t>
  </si>
  <si>
    <t>0x71</t>
  </si>
  <si>
    <t>F2 key</t>
  </si>
  <si>
    <t>VK_F3</t>
  </si>
  <si>
    <t>0x72</t>
  </si>
  <si>
    <t>F3 key</t>
  </si>
  <si>
    <t>VK_F4</t>
  </si>
  <si>
    <t>0x73</t>
  </si>
  <si>
    <t>F4 key</t>
  </si>
  <si>
    <t>VK_F5</t>
  </si>
  <si>
    <t>0x74</t>
  </si>
  <si>
    <t>F5 key</t>
  </si>
  <si>
    <t>VK_F6</t>
  </si>
  <si>
    <t>0x75</t>
  </si>
  <si>
    <t>F6 key</t>
  </si>
  <si>
    <t>VK_F7</t>
  </si>
  <si>
    <t>0x76</t>
  </si>
  <si>
    <t>F7 key</t>
  </si>
  <si>
    <t>VK_F8</t>
  </si>
  <si>
    <t>0x77</t>
  </si>
  <si>
    <t>F8 key</t>
  </si>
  <si>
    <t>VK_F9</t>
  </si>
  <si>
    <t>0x78</t>
  </si>
  <si>
    <t>F9 key</t>
  </si>
  <si>
    <t>VK_F10</t>
  </si>
  <si>
    <t>0x79</t>
  </si>
  <si>
    <t>F10 key</t>
  </si>
  <si>
    <t>VK_F11</t>
  </si>
  <si>
    <t>0x7A</t>
  </si>
  <si>
    <t>F11 key</t>
  </si>
  <si>
    <t>VK_F12</t>
  </si>
  <si>
    <t>0x7B</t>
  </si>
  <si>
    <t>F12 key</t>
  </si>
  <si>
    <t>VK_F13</t>
  </si>
  <si>
    <t>0x7C</t>
  </si>
  <si>
    <t>F13 key</t>
  </si>
  <si>
    <t>VK_F14</t>
  </si>
  <si>
    <t>0x7D</t>
  </si>
  <si>
    <t>F14 key</t>
  </si>
  <si>
    <t>VK_F15</t>
  </si>
  <si>
    <t>0x7E</t>
  </si>
  <si>
    <t>F15 key</t>
  </si>
  <si>
    <t>VK_F16</t>
  </si>
  <si>
    <t>0x7F</t>
  </si>
  <si>
    <t>F16 key</t>
  </si>
  <si>
    <t>VK_F17</t>
  </si>
  <si>
    <t>0x80</t>
  </si>
  <si>
    <t>F17 key</t>
  </si>
  <si>
    <t>VK_F18</t>
  </si>
  <si>
    <t>0x81</t>
  </si>
  <si>
    <t>F18 key</t>
  </si>
  <si>
    <t>VK_F19</t>
  </si>
  <si>
    <t>0x82</t>
  </si>
  <si>
    <t>F19 key</t>
  </si>
  <si>
    <t>VK_F20</t>
  </si>
  <si>
    <t>0x83</t>
  </si>
  <si>
    <t>F20 key</t>
  </si>
  <si>
    <t>VK_F21</t>
  </si>
  <si>
    <t>0x84</t>
  </si>
  <si>
    <t>F21 key</t>
  </si>
  <si>
    <t>VK_F22</t>
  </si>
  <si>
    <t>0x85</t>
  </si>
  <si>
    <t>F22 key</t>
  </si>
  <si>
    <t>VK_F23</t>
  </si>
  <si>
    <t>0x86</t>
  </si>
  <si>
    <t>F23 key</t>
  </si>
  <si>
    <t>VK_F24</t>
  </si>
  <si>
    <t>0x87</t>
  </si>
  <si>
    <t>F24 key</t>
  </si>
  <si>
    <t>0x88-8F</t>
  </si>
  <si>
    <t>Unassigned</t>
  </si>
  <si>
    <t>VK_NUMLOCK</t>
  </si>
  <si>
    <t>0x90</t>
  </si>
  <si>
    <t>NUM LOCK key</t>
  </si>
  <si>
    <t>VK_SCROLL</t>
  </si>
  <si>
    <t>0x91</t>
  </si>
  <si>
    <t>SCROLL LOCK key</t>
  </si>
  <si>
    <t>0x92-96</t>
  </si>
  <si>
    <t>OEM specific</t>
  </si>
  <si>
    <t>0x97-9F</t>
  </si>
  <si>
    <t>VK_LSHIFT</t>
  </si>
  <si>
    <t>0xA0</t>
  </si>
  <si>
    <t>Left SHIFT key</t>
  </si>
  <si>
    <t>VK_RSHIFT</t>
  </si>
  <si>
    <t>0xA1</t>
  </si>
  <si>
    <t>Right SHIFT key</t>
  </si>
  <si>
    <t>VK_LCONTROL</t>
  </si>
  <si>
    <t>0xA2</t>
  </si>
  <si>
    <t>Left CONTROL key</t>
  </si>
  <si>
    <t>VK_RCONTROL</t>
  </si>
  <si>
    <t>0xA3</t>
  </si>
  <si>
    <t>Right CONTROL key</t>
  </si>
  <si>
    <t>VK_LMENU</t>
  </si>
  <si>
    <t>0xA4</t>
  </si>
  <si>
    <t>Left ALT key</t>
  </si>
  <si>
    <t>VK_RMENU</t>
  </si>
  <si>
    <t>0xA5</t>
  </si>
  <si>
    <t>Right ALT key</t>
  </si>
  <si>
    <t>VK_BROWSER_BACK</t>
  </si>
  <si>
    <t>0xA6</t>
  </si>
  <si>
    <t>Browser Back key</t>
  </si>
  <si>
    <t>VK_BROWSER_FORWARD</t>
  </si>
  <si>
    <t>0xA7</t>
  </si>
  <si>
    <t>Browser Forward key</t>
  </si>
  <si>
    <t>VK_BROWSER_REFRESH</t>
  </si>
  <si>
    <t>0xA8</t>
  </si>
  <si>
    <t>Browser Refresh key</t>
  </si>
  <si>
    <t>VK_BROWSER_STOP</t>
  </si>
  <si>
    <t>0xA9</t>
  </si>
  <si>
    <t>Browser Stop key</t>
  </si>
  <si>
    <t>VK_BROWSER_SEARCH</t>
  </si>
  <si>
    <t>0xAA</t>
  </si>
  <si>
    <t>Browser Search key</t>
  </si>
  <si>
    <t>VK_BROWSER_FAVORITES</t>
  </si>
  <si>
    <t>0xAB</t>
  </si>
  <si>
    <t>Browser Favorites key</t>
  </si>
  <si>
    <t>VK_BROWSER_HOME</t>
  </si>
  <si>
    <t>0xAC</t>
  </si>
  <si>
    <t>Browser Start and Home key</t>
  </si>
  <si>
    <t>VK_VOLUME_MUTE</t>
  </si>
  <si>
    <t>0xAD</t>
  </si>
  <si>
    <t>Volume Mute key</t>
  </si>
  <si>
    <t>VK_VOLUME_DOWN</t>
  </si>
  <si>
    <t>0xAE</t>
  </si>
  <si>
    <t>Volume Down key</t>
  </si>
  <si>
    <t>VK_VOLUME_UP</t>
  </si>
  <si>
    <t>0xAF</t>
  </si>
  <si>
    <t>Volume Up key</t>
  </si>
  <si>
    <t>VK_MEDIA_NEXT_TRACK</t>
  </si>
  <si>
    <t>0xB0</t>
  </si>
  <si>
    <t>Next Track key</t>
  </si>
  <si>
    <t>VK_MEDIA_PREV_TRACK</t>
  </si>
  <si>
    <t>0xB1</t>
  </si>
  <si>
    <t>Previous Track key</t>
  </si>
  <si>
    <t>VK_MEDIA_STOP</t>
  </si>
  <si>
    <t>0xB2</t>
  </si>
  <si>
    <t>Stop Media key</t>
  </si>
  <si>
    <t>VK_MEDIA_PLAY_PAUSE</t>
  </si>
  <si>
    <t>0xB3</t>
  </si>
  <si>
    <t>Play/Pause Media key</t>
  </si>
  <si>
    <t>VK_LAUNCH_MAIL</t>
  </si>
  <si>
    <t>0xB4</t>
  </si>
  <si>
    <t>Start Mail key</t>
  </si>
  <si>
    <t>VK_LAUNCH_MEDIA_SELECT</t>
  </si>
  <si>
    <t>0xB5</t>
  </si>
  <si>
    <t>Select Media key</t>
  </si>
  <si>
    <t>VK_LAUNCH_APP1</t>
  </si>
  <si>
    <t>0xB6</t>
  </si>
  <si>
    <t>Start Application 1 key</t>
  </si>
  <si>
    <t>VK_LAUNCH_APP2</t>
  </si>
  <si>
    <t>0xB7</t>
  </si>
  <si>
    <t>Start Application 2 key</t>
  </si>
  <si>
    <t>0xB8-B9</t>
  </si>
  <si>
    <t>VK_OEM_1</t>
  </si>
  <si>
    <t>0xBA</t>
  </si>
  <si>
    <t>Used for miscellaneous characters; it can vary by keyboard. For the US standard keyboard, the ';:' key</t>
  </si>
  <si>
    <t>VK_OEM_PLUS</t>
  </si>
  <si>
    <t>0xBB</t>
  </si>
  <si>
    <t>For any country/region, the '+' key</t>
  </si>
  <si>
    <t>VK_OEM_COMMA</t>
  </si>
  <si>
    <t>0xBC</t>
  </si>
  <si>
    <t>For any country/region, the ',' key</t>
  </si>
  <si>
    <t>VK_OEM_MINUS</t>
  </si>
  <si>
    <t>0xBD</t>
  </si>
  <si>
    <t>For any country/region, the '-' key</t>
  </si>
  <si>
    <t>VK_OEM_PERIOD</t>
  </si>
  <si>
    <t>0xBE</t>
  </si>
  <si>
    <t>For any country/region, the '.' key</t>
  </si>
  <si>
    <t>VK_OEM_2</t>
  </si>
  <si>
    <t>0xBF</t>
  </si>
  <si>
    <t>Used for miscellaneous characters; it can vary by keyboard. For the US standard keyboard, the '/?' key</t>
  </si>
  <si>
    <t>VK_OEM_3</t>
  </si>
  <si>
    <t>0xC0</t>
  </si>
  <si>
    <t>Used for miscellaneous characters; it can vary by keyboard. For the US standard keyboard, the '`~' key</t>
  </si>
  <si>
    <t>0xC1-D7</t>
  </si>
  <si>
    <t>0xD8-DA</t>
  </si>
  <si>
    <t>VK_OEM_4</t>
  </si>
  <si>
    <t>0xDB</t>
  </si>
  <si>
    <t>Used for miscellaneous characters; it can vary by keyboard. For the US standard keyboard, the '[{' key</t>
  </si>
  <si>
    <t>VK_OEM_5</t>
  </si>
  <si>
    <t>0xDC</t>
  </si>
  <si>
    <t>Used for miscellaneous characters; it can vary by keyboard. For the US standard keyboard, the '\|' key</t>
  </si>
  <si>
    <t>VK_OEM_6</t>
  </si>
  <si>
    <t>0xDD</t>
  </si>
  <si>
    <t>Used for miscellaneous characters; it can vary by keyboard. For the US standard keyboard, the ']}' key</t>
  </si>
  <si>
    <t>VK_OEM_7</t>
  </si>
  <si>
    <t>0xDE</t>
  </si>
  <si>
    <t>Used for miscellaneous characters; it can vary by keyboard. For the US standard keyboard, the 'single-quote/double-quote' key</t>
  </si>
  <si>
    <t>VK_OEM_8</t>
  </si>
  <si>
    <t>0xDF</t>
  </si>
  <si>
    <t>Used for miscellaneous characters; it can vary by keyboard.</t>
  </si>
  <si>
    <t>0xE0</t>
  </si>
  <si>
    <t>0xE1</t>
  </si>
  <si>
    <t>VK_OEM_102</t>
  </si>
  <si>
    <t>0xE2</t>
  </si>
  <si>
    <t>The &lt;&gt; keys on the US standard keyboard, or the \\| key on the non-US 102-key keyboard</t>
  </si>
  <si>
    <t>0xE3-E4</t>
  </si>
  <si>
    <t>VK_PROCESSKEY</t>
  </si>
  <si>
    <t>0xE5</t>
  </si>
  <si>
    <t>IME PROCESS key</t>
  </si>
  <si>
    <t>0xE6</t>
  </si>
  <si>
    <t>VK_PACKET</t>
  </si>
  <si>
    <t>0xE7</t>
  </si>
  <si>
    <t>Used to pass Unicode characters as if they were keystrokes. The VK_PACKET key is the low word of a 32-bit Virtual Key value used for non-keyboard input methods. For more information, see Remark in KEYBDINPUT, SendInput, WM_KEYDOWN, and WM_KEYUP</t>
  </si>
  <si>
    <t>0xE8</t>
  </si>
  <si>
    <t>0xE9-F5</t>
  </si>
  <si>
    <t>VK_ATTN</t>
  </si>
  <si>
    <t>0xF6</t>
  </si>
  <si>
    <t>Attn key</t>
  </si>
  <si>
    <t>VK_CRSEL</t>
  </si>
  <si>
    <t>0xF7</t>
  </si>
  <si>
    <t>CrSel key</t>
  </si>
  <si>
    <t>VK_EXSEL</t>
  </si>
  <si>
    <t>0xF8</t>
  </si>
  <si>
    <t>ExSel key</t>
  </si>
  <si>
    <t>VK_EREOF</t>
  </si>
  <si>
    <t>0xF9</t>
  </si>
  <si>
    <t>Erase EOF key</t>
  </si>
  <si>
    <t>VK_PLAY</t>
  </si>
  <si>
    <t>0xFA</t>
  </si>
  <si>
    <t>Play key</t>
  </si>
  <si>
    <t>VK_ZOOM</t>
  </si>
  <si>
    <t>0xFB</t>
  </si>
  <si>
    <t>Zoom key</t>
  </si>
  <si>
    <t>VK_NONAME</t>
  </si>
  <si>
    <t>0xFC</t>
  </si>
  <si>
    <t>VK_PA1</t>
  </si>
  <si>
    <t>0xFD</t>
  </si>
  <si>
    <t>PA1 key</t>
  </si>
  <si>
    <t>VK_OEM_CLEAR</t>
  </si>
  <si>
    <t>0xFE</t>
  </si>
  <si>
    <t>Clear key</t>
  </si>
  <si>
    <t>/****************************************************************************</t>
  </si>
  <si>
    <t>*</t>
  </si>
  <si>
    <t>DirectInput</t>
  </si>
  <si>
    <t>keyboard</t>
  </si>
  <si>
    <t>scan</t>
  </si>
  <si>
    <t>codes</t>
  </si>
  <si>
    <t>****************************************************************************/</t>
  </si>
  <si>
    <t>CONST</t>
  </si>
  <si>
    <t>DIK_ESCAPE</t>
  </si>
  <si>
    <t>=</t>
  </si>
  <si>
    <t>DIK_1</t>
  </si>
  <si>
    <t>DIK_2</t>
  </si>
  <si>
    <t>DIK_3</t>
  </si>
  <si>
    <t>DIK_4</t>
  </si>
  <si>
    <t>DIK_5</t>
  </si>
  <si>
    <t>DIK_6</t>
  </si>
  <si>
    <t>DIK_7</t>
  </si>
  <si>
    <t>DIK_8</t>
  </si>
  <si>
    <t>DIK_9</t>
  </si>
  <si>
    <t>0x0A</t>
  </si>
  <si>
    <t>DIK_0</t>
  </si>
  <si>
    <t>0x0B</t>
  </si>
  <si>
    <t>DIK_MINUS</t>
  </si>
  <si>
    <t>/*</t>
  </si>
  <si>
    <t>on</t>
  </si>
  <si>
    <t>main</t>
  </si>
  <si>
    <t>*/</t>
  </si>
  <si>
    <t>DIK_EQUALS</t>
  </si>
  <si>
    <t>DIK_BACK</t>
  </si>
  <si>
    <t>0x0E</t>
  </si>
  <si>
    <t>backspace</t>
  </si>
  <si>
    <t>DIK_TAB</t>
  </si>
  <si>
    <t>0x0F</t>
  </si>
  <si>
    <t>DIK_Q</t>
  </si>
  <si>
    <t>DIK_W</t>
  </si>
  <si>
    <t>DIK_E</t>
  </si>
  <si>
    <t>DIK_R</t>
  </si>
  <si>
    <t>DIK_T</t>
  </si>
  <si>
    <t>DIK_Y</t>
  </si>
  <si>
    <t>DIK_U</t>
  </si>
  <si>
    <t>DIK_I</t>
  </si>
  <si>
    <t>DIK_O</t>
  </si>
  <si>
    <t>DIK_P</t>
  </si>
  <si>
    <t>DIK_LBRACKET</t>
  </si>
  <si>
    <t>DIK_RBRACKET</t>
  </si>
  <si>
    <t>DIK_RETURN</t>
  </si>
  <si>
    <t>Enter</t>
  </si>
  <si>
    <t>DIK_LCONTROL</t>
  </si>
  <si>
    <t>DIK_A</t>
  </si>
  <si>
    <t>DIK_S</t>
  </si>
  <si>
    <t>DIK_D</t>
  </si>
  <si>
    <t>DIK_F</t>
  </si>
  <si>
    <t>DIK_G</t>
  </si>
  <si>
    <t>DIK_H</t>
  </si>
  <si>
    <t>DIK_J</t>
  </si>
  <si>
    <t>DIK_K</t>
  </si>
  <si>
    <t>DIK_L</t>
  </si>
  <si>
    <t>DIK_SEMICOLON</t>
  </si>
  <si>
    <t>DIK_APOSTROPHE</t>
  </si>
  <si>
    <t>DIK_GRAVE</t>
  </si>
  <si>
    <t>accent</t>
  </si>
  <si>
    <t>grave</t>
  </si>
  <si>
    <t>DIK_LSHIFT</t>
  </si>
  <si>
    <t>DIK_BACKSLASH</t>
  </si>
  <si>
    <t>DIK_Z</t>
  </si>
  <si>
    <t>DIK_X</t>
  </si>
  <si>
    <t>DIK_C</t>
  </si>
  <si>
    <t>DIK_V</t>
  </si>
  <si>
    <t>DIK_B</t>
  </si>
  <si>
    <t>DIK_N</t>
  </si>
  <si>
    <t>DIK_M</t>
  </si>
  <si>
    <t>DIK_COMMA</t>
  </si>
  <si>
    <t>DIK_PERIOD</t>
  </si>
  <si>
    <t>.</t>
  </si>
  <si>
    <t>DIK_SLASH</t>
  </si>
  <si>
    <t>/</t>
  </si>
  <si>
    <t>DIK_RSHIFT</t>
  </si>
  <si>
    <t>DIK_MULTIPLY</t>
  </si>
  <si>
    <t>numeric</t>
  </si>
  <si>
    <t>keypad</t>
  </si>
  <si>
    <t>DIK_LMENU</t>
  </si>
  <si>
    <t>left</t>
  </si>
  <si>
    <t>Alt</t>
  </si>
  <si>
    <t>DIK_SPACE</t>
  </si>
  <si>
    <t>DIK_CAPITAL</t>
  </si>
  <si>
    <t>0x3A</t>
  </si>
  <si>
    <t>DIK_F1</t>
  </si>
  <si>
    <t>0x3B</t>
  </si>
  <si>
    <t>DIK_F2</t>
  </si>
  <si>
    <t>0x3C</t>
  </si>
  <si>
    <t>DIK_F3</t>
  </si>
  <si>
    <t>0x3D</t>
  </si>
  <si>
    <t>DIK_F4</t>
  </si>
  <si>
    <t>0x3E</t>
  </si>
  <si>
    <t>DIK_F5</t>
  </si>
  <si>
    <t>0x3F</t>
  </si>
  <si>
    <t>DIK_F6</t>
  </si>
  <si>
    <t>0x40</t>
  </si>
  <si>
    <t>DIK_F7</t>
  </si>
  <si>
    <t>DIK_F8</t>
  </si>
  <si>
    <t>DIK_F9</t>
  </si>
  <si>
    <t>DIK_F10</t>
  </si>
  <si>
    <t>DIK_NUMLOCK</t>
  </si>
  <si>
    <t>DIK_SCROLL</t>
  </si>
  <si>
    <t>Scroll</t>
  </si>
  <si>
    <t>Lock</t>
  </si>
  <si>
    <t>DIK_NUMPAD7</t>
  </si>
  <si>
    <t>DIK_NUMPAD8</t>
  </si>
  <si>
    <t>DIK_NUMPAD9</t>
  </si>
  <si>
    <t>DIK_SUBTRACT</t>
  </si>
  <si>
    <t>DIK_NUMPAD4</t>
  </si>
  <si>
    <t>DIK_NUMPAD5</t>
  </si>
  <si>
    <t>DIK_NUMPAD6</t>
  </si>
  <si>
    <t>DIK_ADD</t>
  </si>
  <si>
    <t>+</t>
  </si>
  <si>
    <t>DIK_NUMPAD1</t>
  </si>
  <si>
    <t>DIK_NUMPAD2</t>
  </si>
  <si>
    <t>DIK_NUMPAD3</t>
  </si>
  <si>
    <t>DIK_NUMPAD0</t>
  </si>
  <si>
    <t>DIK_DECIMAL</t>
  </si>
  <si>
    <t>DIK_OEM_102</t>
  </si>
  <si>
    <t>|</t>
  </si>
  <si>
    <t>UK/Germany</t>
  </si>
  <si>
    <t>keyboards</t>
  </si>
  <si>
    <t>DIK_F11</t>
  </si>
  <si>
    <t>DIK_F12</t>
  </si>
  <si>
    <t>DIK_F13</t>
  </si>
  <si>
    <t>(NEC</t>
  </si>
  <si>
    <t>PC98)</t>
  </si>
  <si>
    <t>DIK_F14</t>
  </si>
  <si>
    <t>DIK_F15</t>
  </si>
  <si>
    <t>DIK_KANA</t>
  </si>
  <si>
    <t>(Japanese</t>
  </si>
  <si>
    <t>keyboard)</t>
  </si>
  <si>
    <t>DIK_ABNT_C1</t>
  </si>
  <si>
    <t>?</t>
  </si>
  <si>
    <t>Portugese</t>
  </si>
  <si>
    <t>(Brazilian)</t>
  </si>
  <si>
    <t>DIK_CONVERT</t>
  </si>
  <si>
    <t>DIK_NOCONVERT</t>
  </si>
  <si>
    <t>DIK_YEN</t>
  </si>
  <si>
    <t>DIK_ABNT_C2</t>
  </si>
  <si>
    <t>Numpad</t>
  </si>
  <si>
    <t>DIK_NUMPADEQUALS</t>
  </si>
  <si>
    <t>0x8D</t>
  </si>
  <si>
    <t>DIK_PREVTRACK</t>
  </si>
  <si>
    <t>Previous</t>
  </si>
  <si>
    <t>Track</t>
  </si>
  <si>
    <t>(DIK_CIRCUMFLEX</t>
  </si>
  <si>
    <t>Japanese</t>
  </si>
  <si>
    <t>DIK_AT</t>
  </si>
  <si>
    <t>DIK_COLON</t>
  </si>
  <si>
    <t>0x92</t>
  </si>
  <si>
    <t>DIK_UNDERLINE</t>
  </si>
  <si>
    <t>0x93</t>
  </si>
  <si>
    <t>DIK_KANJI</t>
  </si>
  <si>
    <t>0x94</t>
  </si>
  <si>
    <t>DIK_STOP</t>
  </si>
  <si>
    <t>0x95</t>
  </si>
  <si>
    <t>DIK_AX</t>
  </si>
  <si>
    <t>0x96</t>
  </si>
  <si>
    <t>(Japan</t>
  </si>
  <si>
    <t>AX)</t>
  </si>
  <si>
    <t>DIK_UNLABELED</t>
  </si>
  <si>
    <t>0x97</t>
  </si>
  <si>
    <t>(J3100)</t>
  </si>
  <si>
    <t>DIK_NEXTTRACK</t>
  </si>
  <si>
    <t>0x99</t>
  </si>
  <si>
    <t>Next</t>
  </si>
  <si>
    <t>DIK_NUMPADENTER</t>
  </si>
  <si>
    <t>0x9C</t>
  </si>
  <si>
    <t>DIK_RCONTROL</t>
  </si>
  <si>
    <t>0x9D</t>
  </si>
  <si>
    <t>DIK_MUTE</t>
  </si>
  <si>
    <t>Mute</t>
  </si>
  <si>
    <t>DIK_CALCULATOR</t>
  </si>
  <si>
    <t>Calculator</t>
  </si>
  <si>
    <t>DIK_PLAYPAUSE</t>
  </si>
  <si>
    <t>Play</t>
  </si>
  <si>
    <t>Pause</t>
  </si>
  <si>
    <t>DIK_MEDIASTOP</t>
  </si>
  <si>
    <t>Media</t>
  </si>
  <si>
    <t>Stop</t>
  </si>
  <si>
    <t>DIK_VOLUMEDOWN</t>
  </si>
  <si>
    <t>Volume</t>
  </si>
  <si>
    <t>DIK_VOLUMEUP</t>
  </si>
  <si>
    <t>DIK_WEBHOME</t>
  </si>
  <si>
    <t>Web</t>
  </si>
  <si>
    <t>home</t>
  </si>
  <si>
    <t>DIK_NUMPADCOMMA</t>
  </si>
  <si>
    <t>,</t>
  </si>
  <si>
    <t>DIK_DIVIDE</t>
  </si>
  <si>
    <t>DIK_SYSRQ</t>
  </si>
  <si>
    <t>DIK_RMENU</t>
  </si>
  <si>
    <t>0xB8</t>
  </si>
  <si>
    <t>right</t>
  </si>
  <si>
    <t>DIK_PAUSE</t>
  </si>
  <si>
    <t>0xC5</t>
  </si>
  <si>
    <t>DIK_HOME</t>
  </si>
  <si>
    <t>0xC7</t>
  </si>
  <si>
    <t>Home</t>
  </si>
  <si>
    <t>arrow</t>
  </si>
  <si>
    <t>DIK_UP</t>
  </si>
  <si>
    <t>0xC8</t>
  </si>
  <si>
    <t>UpArrow</t>
  </si>
  <si>
    <t>DIK_PRIOR</t>
  </si>
  <si>
    <t>0xC9</t>
  </si>
  <si>
    <t>PgUp</t>
  </si>
  <si>
    <t>DIK_LEFT</t>
  </si>
  <si>
    <t>0xCB</t>
  </si>
  <si>
    <t>LeftArrow</t>
  </si>
  <si>
    <t>DIK_RIGHT</t>
  </si>
  <si>
    <t>0xCD</t>
  </si>
  <si>
    <t>RightArrow</t>
  </si>
  <si>
    <t>DIK_END</t>
  </si>
  <si>
    <t>0xCF</t>
  </si>
  <si>
    <t>End</t>
  </si>
  <si>
    <t>DIK_DOWN</t>
  </si>
  <si>
    <t>0xD0</t>
  </si>
  <si>
    <t>DownArrow</t>
  </si>
  <si>
    <t>DIK_NEXT</t>
  </si>
  <si>
    <t>0xD1</t>
  </si>
  <si>
    <t>PgDn</t>
  </si>
  <si>
    <t>DIK_INSERT</t>
  </si>
  <si>
    <t>0xD2</t>
  </si>
  <si>
    <t>Insert</t>
  </si>
  <si>
    <t>DIK_DELETE</t>
  </si>
  <si>
    <t>0xD3</t>
  </si>
  <si>
    <t>Delete</t>
  </si>
  <si>
    <t>DIK_LWIN</t>
  </si>
  <si>
    <t>Left</t>
  </si>
  <si>
    <t>Windows</t>
  </si>
  <si>
    <t>key</t>
  </si>
  <si>
    <t>DIK_RWIN</t>
  </si>
  <si>
    <t>Right</t>
  </si>
  <si>
    <t>DIK_APPS</t>
  </si>
  <si>
    <t>AppMenu</t>
  </si>
  <si>
    <t>DIK_POWER</t>
  </si>
  <si>
    <t>System</t>
  </si>
  <si>
    <t>Power</t>
  </si>
  <si>
    <t>DIK_SLEEP</t>
  </si>
  <si>
    <t>Sleep</t>
  </si>
  <si>
    <t>DIK_WAKE</t>
  </si>
  <si>
    <t>0xE3</t>
  </si>
  <si>
    <t>Wake</t>
  </si>
  <si>
    <t>DIK_WEBSEARCH</t>
  </si>
  <si>
    <t>Search</t>
  </si>
  <si>
    <t>DIK_WEBFAVORITES</t>
  </si>
  <si>
    <t>Favorites</t>
  </si>
  <si>
    <t>DIK_WEBREFRESH</t>
  </si>
  <si>
    <t>Refresh</t>
  </si>
  <si>
    <t>DIK_WEBSTOP</t>
  </si>
  <si>
    <t>DIK_WEBFORWARD</t>
  </si>
  <si>
    <t>0xE9</t>
  </si>
  <si>
    <t>Forward</t>
  </si>
  <si>
    <t>DIK_WEBBACK</t>
  </si>
  <si>
    <t>0xEA</t>
  </si>
  <si>
    <t>Back</t>
  </si>
  <si>
    <t>DIK_MYCOMPUTER</t>
  </si>
  <si>
    <t>0xEB</t>
  </si>
  <si>
    <t>My</t>
  </si>
  <si>
    <t>Computer</t>
  </si>
  <si>
    <t>DIK_MAIL</t>
  </si>
  <si>
    <t>0xEC</t>
  </si>
  <si>
    <t>Mail</t>
  </si>
  <si>
    <t>DIK_MEDIASELECT</t>
  </si>
  <si>
    <t>0xED</t>
  </si>
  <si>
    <t>Select</t>
  </si>
  <si>
    <t>Alternate</t>
  </si>
  <si>
    <t>names</t>
  </si>
  <si>
    <t>for</t>
  </si>
  <si>
    <t>keys,</t>
  </si>
  <si>
    <t>to</t>
  </si>
  <si>
    <t>facilitate</t>
  </si>
  <si>
    <t>transition</t>
  </si>
  <si>
    <t>from</t>
  </si>
  <si>
    <t>DOS.</t>
  </si>
  <si>
    <t>DIK_BACKSPACE</t>
  </si>
  <si>
    <t>DIK_NUMPADSTAR</t>
  </si>
  <si>
    <t>DIK_LALT</t>
  </si>
  <si>
    <t>DIK_CAPSLOCK</t>
  </si>
  <si>
    <t>CapsLock</t>
  </si>
  <si>
    <t>DIK_NUMPADMINUS</t>
  </si>
  <si>
    <t>DIK_NUMPADPLUS</t>
  </si>
  <si>
    <t>DIK_NUMPADPERIOD</t>
  </si>
  <si>
    <t>DIK_NUMPADSLASH</t>
  </si>
  <si>
    <t>DIK_RALT</t>
  </si>
  <si>
    <t>DIK_UPARROW</t>
  </si>
  <si>
    <t>DIK_PGUP</t>
  </si>
  <si>
    <t>DIK_LEFTARROW</t>
  </si>
  <si>
    <t>DIK_RIGHTARROW</t>
  </si>
  <si>
    <t>DIK_DOWNARROW</t>
  </si>
  <si>
    <t>DIK_PGDN</t>
  </si>
  <si>
    <t>keys</t>
  </si>
  <si>
    <t>originally</t>
  </si>
  <si>
    <t>not</t>
  </si>
  <si>
    <t>used</t>
  </si>
  <si>
    <t>US</t>
  </si>
  <si>
    <t>keyboards.</t>
  </si>
  <si>
    <t>DIK_CIRCUMFLEX</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</si>
</sst>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sz val="11.0"/>
    </font>
    <font/>
    <font>
      <sz val="10.0"/>
    </font>
    <font>
      <color rgb="FF000000"/>
      <name val="&quot;Courier New&quot;"/>
    </font>
  </fonts>
  <fills count="8">
    <fill>
      <patternFill patternType="none"/>
    </fill>
    <fill>
      <patternFill patternType="lightGray"/>
    </fill>
    <fill>
      <patternFill patternType="solid">
        <fgColor rgb="FFFFFFFF"/>
        <bgColor rgb="FFFFFFFF"/>
      </patternFill>
    </fill>
    <fill>
      <patternFill patternType="solid">
        <fgColor rgb="FFD0E0E3"/>
        <bgColor rgb="FFD0E0E3"/>
      </patternFill>
    </fill>
    <fill>
      <patternFill patternType="solid">
        <fgColor rgb="FFD9EAD3"/>
        <bgColor rgb="FFD9EAD3"/>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s>
  <borders count="1">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Alignment="1" applyFont="1">
      <alignment horizontal="center" readingOrder="0" vertical="center"/>
    </xf>
    <xf borderId="0" fillId="3" fontId="2" numFmtId="0" xfId="0" applyAlignment="1" applyFill="1" applyFont="1">
      <alignment horizontal="center" readingOrder="0" vertical="center"/>
    </xf>
    <xf borderId="0" fillId="0" fontId="2" numFmtId="0" xfId="0" applyAlignment="1" applyFont="1">
      <alignment horizontal="center" vertical="center"/>
    </xf>
    <xf borderId="0" fillId="4" fontId="2" numFmtId="0" xfId="0" applyAlignment="1" applyFill="1" applyFont="1">
      <alignment horizontal="center" readingOrder="0" vertical="center"/>
    </xf>
    <xf borderId="0" fillId="4" fontId="3" numFmtId="0" xfId="0" applyAlignment="1" applyFont="1">
      <alignment horizontal="center" readingOrder="0" vertical="center"/>
    </xf>
    <xf borderId="0" fillId="4" fontId="2" numFmtId="49" xfId="0" applyAlignment="1" applyFont="1" applyNumberFormat="1">
      <alignment horizontal="center" readingOrder="0" vertical="center"/>
    </xf>
    <xf borderId="0" fillId="5" fontId="2" numFmtId="49" xfId="0" applyAlignment="1" applyFill="1" applyFont="1" applyNumberFormat="1">
      <alignment horizontal="center" readingOrder="0" vertical="center"/>
    </xf>
    <xf borderId="0" fillId="0" fontId="2" numFmtId="0" xfId="0" applyAlignment="1" applyFont="1">
      <alignment horizontal="center" readingOrder="0"/>
    </xf>
    <xf borderId="0" fillId="6" fontId="2" numFmtId="0" xfId="0" applyAlignment="1" applyFill="1" applyFont="1">
      <alignment horizontal="center" readingOrder="0" vertical="center"/>
    </xf>
    <xf borderId="0" fillId="6" fontId="2" numFmtId="49" xfId="0" applyAlignment="1" applyFont="1" applyNumberFormat="1">
      <alignment horizontal="center" readingOrder="0" vertical="center"/>
    </xf>
    <xf borderId="0" fillId="4" fontId="2" numFmtId="0" xfId="0" applyAlignment="1" applyFont="1">
      <alignment horizontal="center" readingOrder="0"/>
    </xf>
    <xf borderId="0" fillId="0" fontId="3" numFmtId="0" xfId="0" applyAlignment="1" applyFont="1">
      <alignment horizontal="center" vertical="center"/>
    </xf>
    <xf borderId="0" fillId="4" fontId="3" numFmtId="0" xfId="0" applyAlignment="1" applyFont="1">
      <alignment horizontal="center" vertical="center"/>
    </xf>
    <xf borderId="0" fillId="7" fontId="2" numFmtId="49" xfId="0" applyAlignment="1" applyFill="1" applyFont="1" applyNumberFormat="1">
      <alignment horizontal="center" readingOrder="0" vertical="center"/>
    </xf>
    <xf borderId="0" fillId="5" fontId="3" numFmtId="49" xfId="0" applyAlignment="1" applyFont="1" applyNumberFormat="1">
      <alignment horizontal="center" readingOrder="0" vertical="center"/>
    </xf>
    <xf borderId="0" fillId="4" fontId="2" numFmtId="0" xfId="0" applyAlignment="1" applyFont="1">
      <alignment readingOrder="0"/>
    </xf>
    <xf borderId="0" fillId="4" fontId="2" numFmtId="0" xfId="0" applyAlignment="1" applyFont="1">
      <alignment horizontal="center" vertical="center"/>
    </xf>
    <xf borderId="0" fillId="0" fontId="2" numFmtId="0" xfId="0" applyAlignment="1" applyFont="1">
      <alignment readingOrder="0"/>
    </xf>
    <xf borderId="0" fillId="0" fontId="2" numFmtId="49" xfId="0" applyFont="1" applyNumberFormat="1"/>
    <xf borderId="0" fillId="0" fontId="2" numFmtId="49" xfId="0" applyAlignment="1" applyFont="1" applyNumberFormat="1">
      <alignment readingOrder="0"/>
    </xf>
    <xf borderId="0" fillId="0" fontId="3" numFmtId="0" xfId="0" applyAlignment="1" applyFont="1">
      <alignment vertical="bottom"/>
    </xf>
    <xf borderId="0" fillId="0" fontId="3" numFmtId="0" xfId="0" applyAlignment="1" applyFont="1">
      <alignment vertical="bottom"/>
    </xf>
    <xf borderId="0" fillId="2" fontId="1" numFmtId="0" xfId="0" applyAlignment="1" applyFont="1">
      <alignment vertical="bottom"/>
    </xf>
    <xf borderId="0" fillId="6" fontId="2" numFmtId="0" xfId="0" applyAlignment="1" applyFont="1">
      <alignment readingOrder="0"/>
    </xf>
    <xf borderId="0" fillId="2" fontId="1" numFmtId="0" xfId="0" applyFont="1"/>
    <xf borderId="0" fillId="2" fontId="4" numFmtId="0" xfId="0" applyAlignment="1" applyFont="1">
      <alignment horizontal="left" readingOrder="0"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8"/>
    <col customWidth="1" min="2" max="2" width="2.38"/>
    <col customWidth="1" min="3" max="4" width="2.0"/>
    <col customWidth="1" min="5" max="5" width="15.38"/>
    <col customWidth="1" min="6" max="6" width="2.63"/>
    <col customWidth="1" min="7" max="8" width="2.0"/>
    <col customWidth="1" min="9" max="9" width="15.38"/>
    <col customWidth="1" min="10" max="10" width="2.38"/>
    <col customWidth="1" min="11" max="12" width="2.0"/>
    <col customWidth="1" min="13" max="13" width="15.38"/>
    <col customWidth="1" min="14" max="14" width="2.88"/>
    <col customWidth="1" min="15" max="16" width="2.0"/>
    <col customWidth="1" min="17" max="17" width="15.38"/>
    <col customWidth="1" min="18" max="18" width="1.75"/>
    <col customWidth="1" min="19" max="19" width="2.38"/>
    <col customWidth="1" min="20" max="21" width="2.0"/>
    <col customWidth="1" min="22" max="22" width="15.38"/>
    <col customWidth="1" min="23" max="23" width="2.75"/>
    <col customWidth="1" min="24" max="25" width="2.0"/>
    <col customWidth="1" min="26" max="26" width="15.38"/>
    <col customWidth="1" min="27" max="27" width="2.88"/>
    <col customWidth="1" min="28" max="29" width="2.0"/>
    <col customWidth="1" min="30" max="30" width="15.38"/>
    <col customWidth="1" min="31" max="31" width="2.5"/>
    <col customWidth="1" min="32" max="33" width="2.0"/>
    <col customWidth="1" min="34" max="34" width="15.38"/>
    <col customWidth="1" min="35" max="35" width="1.75"/>
    <col customWidth="1" min="36" max="36" width="2.38"/>
    <col customWidth="1" min="37" max="38" width="2.0"/>
    <col customWidth="1" min="39" max="39" width="15.38"/>
    <col customWidth="1" min="40" max="40" width="2.63"/>
    <col customWidth="1" min="41" max="42" width="2.0"/>
    <col customWidth="1" min="43" max="43" width="15.38"/>
    <col customWidth="1" min="44" max="44" width="2.63"/>
    <col customWidth="1" min="45" max="46" width="2.0"/>
    <col customWidth="1" min="47" max="47" width="15.38"/>
    <col customWidth="1" min="48" max="48" width="2.63"/>
    <col customWidth="1" min="49" max="50" width="2.0"/>
    <col customWidth="1" min="51" max="51" width="15.38"/>
    <col customWidth="1" min="52" max="52" width="1.88"/>
  </cols>
  <sheetData>
    <row r="1">
      <c r="A1" s="1"/>
      <c r="B1" s="2"/>
      <c r="C1" s="2"/>
      <c r="D1" s="2"/>
      <c r="E1" s="2" t="s">
        <v>0</v>
      </c>
      <c r="F1" s="2"/>
      <c r="G1" s="2"/>
      <c r="H1" s="2"/>
      <c r="I1" s="3" t="s">
        <v>1</v>
      </c>
      <c r="J1" s="2"/>
      <c r="K1" s="2"/>
      <c r="L1" s="2"/>
      <c r="M1" s="2" t="s">
        <v>2</v>
      </c>
      <c r="N1" s="2"/>
      <c r="O1" s="2"/>
      <c r="P1" s="2"/>
      <c r="Q1" s="3" t="s">
        <v>3</v>
      </c>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1"/>
    </row>
    <row r="2">
      <c r="A2" s="1"/>
      <c r="B2" s="2"/>
      <c r="C2" s="2"/>
      <c r="D2" s="2"/>
      <c r="E2" s="2"/>
      <c r="F2" s="2"/>
      <c r="G2" s="2"/>
      <c r="H2" s="2"/>
      <c r="I2" s="2"/>
      <c r="J2" s="2"/>
      <c r="K2" s="2"/>
      <c r="L2" s="2"/>
      <c r="M2" s="2"/>
      <c r="N2" s="2"/>
      <c r="O2" s="2"/>
      <c r="P2" s="2"/>
      <c r="Q2" s="2"/>
      <c r="R2" s="4"/>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1"/>
    </row>
    <row r="3">
      <c r="A3" s="1"/>
      <c r="B3" s="2" t="s">
        <v>4</v>
      </c>
      <c r="C3" s="2" t="s">
        <v>5</v>
      </c>
      <c r="D3" s="2" t="s">
        <v>6</v>
      </c>
      <c r="E3" s="2" t="s">
        <v>7</v>
      </c>
      <c r="F3" s="2" t="s">
        <v>4</v>
      </c>
      <c r="G3" s="2" t="s">
        <v>5</v>
      </c>
      <c r="H3" s="2" t="s">
        <v>6</v>
      </c>
      <c r="I3" s="2" t="s">
        <v>7</v>
      </c>
      <c r="J3" s="2" t="s">
        <v>4</v>
      </c>
      <c r="K3" s="2" t="s">
        <v>5</v>
      </c>
      <c r="L3" s="2" t="s">
        <v>6</v>
      </c>
      <c r="M3" s="2" t="s">
        <v>7</v>
      </c>
      <c r="N3" s="2" t="s">
        <v>4</v>
      </c>
      <c r="O3" s="2" t="s">
        <v>5</v>
      </c>
      <c r="P3" s="2" t="s">
        <v>6</v>
      </c>
      <c r="Q3" s="2" t="s">
        <v>7</v>
      </c>
      <c r="R3" s="4"/>
      <c r="S3" s="2" t="s">
        <v>4</v>
      </c>
      <c r="T3" s="2" t="s">
        <v>5</v>
      </c>
      <c r="U3" s="2" t="s">
        <v>6</v>
      </c>
      <c r="V3" s="2" t="s">
        <v>7</v>
      </c>
      <c r="W3" s="2" t="s">
        <v>4</v>
      </c>
      <c r="X3" s="2" t="s">
        <v>5</v>
      </c>
      <c r="Y3" s="2" t="s">
        <v>6</v>
      </c>
      <c r="Z3" s="2" t="s">
        <v>7</v>
      </c>
      <c r="AA3" s="2" t="s">
        <v>4</v>
      </c>
      <c r="AB3" s="2" t="s">
        <v>5</v>
      </c>
      <c r="AC3" s="2" t="s">
        <v>6</v>
      </c>
      <c r="AD3" s="2" t="s">
        <v>7</v>
      </c>
      <c r="AE3" s="2" t="s">
        <v>4</v>
      </c>
      <c r="AF3" s="2" t="s">
        <v>5</v>
      </c>
      <c r="AG3" s="2" t="s">
        <v>6</v>
      </c>
      <c r="AH3" s="2" t="s">
        <v>7</v>
      </c>
      <c r="AI3" s="2"/>
      <c r="AJ3" s="2" t="s">
        <v>4</v>
      </c>
      <c r="AK3" s="2" t="s">
        <v>5</v>
      </c>
      <c r="AL3" s="2" t="s">
        <v>6</v>
      </c>
      <c r="AM3" s="2" t="s">
        <v>7</v>
      </c>
      <c r="AN3" s="2" t="s">
        <v>4</v>
      </c>
      <c r="AO3" s="2" t="s">
        <v>5</v>
      </c>
      <c r="AP3" s="2" t="s">
        <v>6</v>
      </c>
      <c r="AQ3" s="2" t="s">
        <v>7</v>
      </c>
      <c r="AR3" s="2" t="s">
        <v>4</v>
      </c>
      <c r="AS3" s="2" t="s">
        <v>5</v>
      </c>
      <c r="AT3" s="2" t="s">
        <v>6</v>
      </c>
      <c r="AU3" s="2" t="s">
        <v>7</v>
      </c>
      <c r="AV3" s="2" t="s">
        <v>4</v>
      </c>
      <c r="AW3" s="2" t="s">
        <v>5</v>
      </c>
      <c r="AX3" s="2" t="s">
        <v>6</v>
      </c>
      <c r="AY3" s="2" t="s">
        <v>7</v>
      </c>
      <c r="AZ3" s="1"/>
    </row>
    <row r="4">
      <c r="A4" s="4"/>
      <c r="B4" s="5"/>
      <c r="C4" s="5"/>
      <c r="D4" s="5"/>
      <c r="E4" s="6" t="s">
        <v>8</v>
      </c>
      <c r="F4" s="5"/>
      <c r="G4" s="5"/>
      <c r="H4" s="5"/>
      <c r="I4" s="6" t="s">
        <v>9</v>
      </c>
      <c r="J4" s="5"/>
      <c r="K4" s="5"/>
      <c r="L4" s="5"/>
      <c r="M4" s="6" t="s">
        <v>10</v>
      </c>
      <c r="N4" s="5"/>
      <c r="O4" s="5"/>
      <c r="P4" s="5"/>
      <c r="Q4" s="6" t="s">
        <v>11</v>
      </c>
      <c r="R4" s="4"/>
      <c r="S4" s="5"/>
      <c r="T4" s="5"/>
      <c r="U4" s="5"/>
      <c r="V4" s="6" t="s">
        <v>12</v>
      </c>
      <c r="W4" s="5"/>
      <c r="X4" s="5"/>
      <c r="Y4" s="5"/>
      <c r="Z4" s="6" t="s">
        <v>13</v>
      </c>
      <c r="AA4" s="5"/>
      <c r="AB4" s="5"/>
      <c r="AC4" s="5"/>
      <c r="AD4" s="6" t="s">
        <v>14</v>
      </c>
      <c r="AE4" s="5"/>
      <c r="AF4" s="5"/>
      <c r="AG4" s="5"/>
      <c r="AH4" s="6" t="s">
        <v>15</v>
      </c>
      <c r="AI4" s="2"/>
      <c r="AJ4" s="5"/>
      <c r="AK4" s="5"/>
      <c r="AL4" s="5"/>
      <c r="AM4" s="6" t="s">
        <v>16</v>
      </c>
      <c r="AN4" s="5"/>
      <c r="AO4" s="5"/>
      <c r="AP4" s="5"/>
      <c r="AQ4" s="6" t="s">
        <v>17</v>
      </c>
      <c r="AR4" s="5"/>
      <c r="AS4" s="5"/>
      <c r="AT4" s="5"/>
      <c r="AU4" s="6" t="s">
        <v>18</v>
      </c>
      <c r="AV4" s="5"/>
      <c r="AW4" s="5"/>
      <c r="AX4" s="5"/>
      <c r="AY4" s="6" t="s">
        <v>19</v>
      </c>
      <c r="AZ4" s="4"/>
    </row>
    <row r="5">
      <c r="A5" s="4"/>
      <c r="B5" s="2"/>
      <c r="C5" s="2" t="s">
        <v>20</v>
      </c>
      <c r="D5" s="2"/>
      <c r="E5" s="7" t="s">
        <v>21</v>
      </c>
      <c r="F5" s="2"/>
      <c r="G5" s="2" t="s">
        <v>20</v>
      </c>
      <c r="H5" s="2"/>
      <c r="I5" s="7" t="s">
        <v>22</v>
      </c>
      <c r="J5" s="2"/>
      <c r="K5" s="2" t="s">
        <v>20</v>
      </c>
      <c r="L5" s="2"/>
      <c r="M5" s="7" t="s">
        <v>23</v>
      </c>
      <c r="N5" s="2"/>
      <c r="O5" s="2" t="s">
        <v>20</v>
      </c>
      <c r="P5" s="2"/>
      <c r="Q5" s="7" t="s">
        <v>24</v>
      </c>
      <c r="R5" s="4"/>
      <c r="S5" s="2"/>
      <c r="T5" s="2" t="s">
        <v>20</v>
      </c>
      <c r="U5" s="2"/>
      <c r="V5" s="7" t="s">
        <v>25</v>
      </c>
      <c r="W5" s="2"/>
      <c r="X5" s="2" t="s">
        <v>20</v>
      </c>
      <c r="Y5" s="2"/>
      <c r="Z5" s="7" t="s">
        <v>26</v>
      </c>
      <c r="AA5" s="2"/>
      <c r="AB5" s="2" t="s">
        <v>20</v>
      </c>
      <c r="AC5" s="2"/>
      <c r="AD5" s="7" t="s">
        <v>27</v>
      </c>
      <c r="AE5" s="2"/>
      <c r="AF5" s="2" t="s">
        <v>20</v>
      </c>
      <c r="AG5" s="2"/>
      <c r="AH5" s="7" t="s">
        <v>28</v>
      </c>
      <c r="AI5" s="4"/>
      <c r="AJ5" s="2"/>
      <c r="AK5" s="2" t="s">
        <v>20</v>
      </c>
      <c r="AL5" s="2"/>
      <c r="AM5" s="7" t="s">
        <v>29</v>
      </c>
      <c r="AN5" s="2"/>
      <c r="AO5" s="2" t="s">
        <v>20</v>
      </c>
      <c r="AP5" s="2"/>
      <c r="AQ5" s="7" t="s">
        <v>30</v>
      </c>
      <c r="AR5" s="2"/>
      <c r="AS5" s="2" t="s">
        <v>20</v>
      </c>
      <c r="AT5" s="2"/>
      <c r="AU5" s="7" t="s">
        <v>31</v>
      </c>
      <c r="AV5" s="2"/>
      <c r="AW5" s="2" t="s">
        <v>20</v>
      </c>
      <c r="AX5" s="2"/>
      <c r="AY5" s="7" t="s">
        <v>32</v>
      </c>
      <c r="AZ5" s="4"/>
    </row>
    <row r="6">
      <c r="A6" s="4"/>
      <c r="B6" s="2" t="s">
        <v>33</v>
      </c>
      <c r="E6" s="8" t="s">
        <v>34</v>
      </c>
      <c r="F6" s="2" t="s">
        <v>33</v>
      </c>
      <c r="I6" s="8" t="s">
        <v>35</v>
      </c>
      <c r="J6" s="2" t="s">
        <v>33</v>
      </c>
      <c r="M6" s="8" t="s">
        <v>36</v>
      </c>
      <c r="N6" s="2" t="s">
        <v>33</v>
      </c>
      <c r="Q6" s="8" t="s">
        <v>37</v>
      </c>
      <c r="R6" s="4"/>
      <c r="S6" s="2" t="s">
        <v>33</v>
      </c>
      <c r="V6" s="8" t="s">
        <v>38</v>
      </c>
      <c r="W6" s="2" t="s">
        <v>33</v>
      </c>
      <c r="Z6" s="8" t="s">
        <v>39</v>
      </c>
      <c r="AA6" s="2" t="s">
        <v>33</v>
      </c>
      <c r="AD6" s="8" t="s">
        <v>40</v>
      </c>
      <c r="AE6" s="2" t="s">
        <v>33</v>
      </c>
      <c r="AH6" s="8" t="s">
        <v>41</v>
      </c>
      <c r="AI6" s="4"/>
      <c r="AJ6" s="2" t="s">
        <v>33</v>
      </c>
      <c r="AM6" s="8" t="s">
        <v>42</v>
      </c>
      <c r="AN6" s="2" t="s">
        <v>33</v>
      </c>
      <c r="AQ6" s="8" t="s">
        <v>43</v>
      </c>
      <c r="AR6" s="2" t="s">
        <v>33</v>
      </c>
      <c r="AU6" s="8" t="s">
        <v>44</v>
      </c>
      <c r="AV6" s="2" t="s">
        <v>33</v>
      </c>
      <c r="AY6" s="8" t="s">
        <v>45</v>
      </c>
      <c r="AZ6" s="4"/>
    </row>
    <row r="7">
      <c r="A7" s="4"/>
      <c r="B7" s="5" t="s">
        <v>46</v>
      </c>
      <c r="F7" s="5" t="s">
        <v>46</v>
      </c>
      <c r="J7" s="5" t="s">
        <v>46</v>
      </c>
      <c r="N7" s="5" t="s">
        <v>46</v>
      </c>
      <c r="R7" s="4"/>
      <c r="S7" s="5" t="s">
        <v>46</v>
      </c>
      <c r="W7" s="5" t="s">
        <v>46</v>
      </c>
      <c r="AA7" s="5" t="s">
        <v>46</v>
      </c>
      <c r="AE7" s="5" t="s">
        <v>46</v>
      </c>
      <c r="AI7" s="4"/>
      <c r="AJ7" s="5" t="s">
        <v>46</v>
      </c>
      <c r="AN7" s="5" t="s">
        <v>46</v>
      </c>
      <c r="AR7" s="5" t="s">
        <v>46</v>
      </c>
      <c r="AV7" s="5" t="s">
        <v>46</v>
      </c>
      <c r="AZ7" s="4"/>
    </row>
    <row r="8">
      <c r="A8" s="4"/>
      <c r="B8" s="2" t="s">
        <v>33</v>
      </c>
      <c r="E8" s="8" t="s">
        <v>47</v>
      </c>
      <c r="F8" s="2" t="s">
        <v>33</v>
      </c>
      <c r="I8" s="8" t="s">
        <v>48</v>
      </c>
      <c r="J8" s="2" t="s">
        <v>33</v>
      </c>
      <c r="M8" s="8" t="s">
        <v>49</v>
      </c>
      <c r="N8" s="2" t="s">
        <v>33</v>
      </c>
      <c r="Q8" s="8" t="s">
        <v>50</v>
      </c>
      <c r="R8" s="4"/>
      <c r="S8" s="2" t="s">
        <v>33</v>
      </c>
      <c r="V8" s="8" t="s">
        <v>51</v>
      </c>
      <c r="W8" s="2" t="s">
        <v>33</v>
      </c>
      <c r="Z8" s="8" t="s">
        <v>52</v>
      </c>
      <c r="AA8" s="2" t="s">
        <v>33</v>
      </c>
      <c r="AD8" s="8" t="s">
        <v>53</v>
      </c>
      <c r="AE8" s="2" t="s">
        <v>33</v>
      </c>
      <c r="AH8" s="8" t="s">
        <v>54</v>
      </c>
      <c r="AI8" s="4"/>
      <c r="AJ8" s="2" t="s">
        <v>33</v>
      </c>
      <c r="AM8" s="8" t="s">
        <v>55</v>
      </c>
      <c r="AN8" s="2" t="s">
        <v>33</v>
      </c>
      <c r="AQ8" s="8" t="s">
        <v>56</v>
      </c>
      <c r="AR8" s="2" t="s">
        <v>33</v>
      </c>
      <c r="AU8" s="8" t="s">
        <v>57</v>
      </c>
      <c r="AV8" s="2" t="s">
        <v>33</v>
      </c>
      <c r="AY8" s="8" t="s">
        <v>58</v>
      </c>
      <c r="AZ8" s="4"/>
    </row>
    <row r="9">
      <c r="A9" s="4"/>
      <c r="B9" s="5" t="s">
        <v>46</v>
      </c>
      <c r="F9" s="5" t="s">
        <v>46</v>
      </c>
      <c r="J9" s="5" t="s">
        <v>46</v>
      </c>
      <c r="N9" s="5" t="s">
        <v>46</v>
      </c>
      <c r="R9" s="4"/>
      <c r="S9" s="5" t="s">
        <v>46</v>
      </c>
      <c r="W9" s="5" t="s">
        <v>46</v>
      </c>
      <c r="AA9" s="5" t="s">
        <v>46</v>
      </c>
      <c r="AE9" s="5" t="s">
        <v>46</v>
      </c>
      <c r="AI9" s="4"/>
      <c r="AJ9" s="5" t="s">
        <v>46</v>
      </c>
      <c r="AN9" s="5" t="s">
        <v>46</v>
      </c>
      <c r="AR9" s="5" t="s">
        <v>46</v>
      </c>
      <c r="AV9" s="5" t="s">
        <v>46</v>
      </c>
      <c r="AZ9" s="4"/>
    </row>
    <row r="10">
      <c r="A10" s="4"/>
      <c r="B10" s="2"/>
      <c r="C10" s="2" t="s">
        <v>20</v>
      </c>
      <c r="D10" s="2"/>
      <c r="E10" s="5" t="s">
        <v>4</v>
      </c>
      <c r="F10" s="2"/>
      <c r="G10" s="2" t="s">
        <v>20</v>
      </c>
      <c r="H10" s="2"/>
      <c r="I10" s="5" t="s">
        <v>59</v>
      </c>
      <c r="J10" s="2"/>
      <c r="K10" s="2" t="s">
        <v>20</v>
      </c>
      <c r="L10" s="2"/>
      <c r="M10" s="5" t="s">
        <v>60</v>
      </c>
      <c r="N10" s="2"/>
      <c r="O10" s="2" t="s">
        <v>20</v>
      </c>
      <c r="P10" s="2"/>
      <c r="Q10" s="5" t="s">
        <v>61</v>
      </c>
      <c r="R10" s="4"/>
      <c r="S10" s="2"/>
      <c r="T10" s="2" t="s">
        <v>20</v>
      </c>
      <c r="U10" s="2"/>
      <c r="V10" s="5" t="s">
        <v>62</v>
      </c>
      <c r="W10" s="2"/>
      <c r="X10" s="2" t="s">
        <v>20</v>
      </c>
      <c r="Y10" s="2"/>
      <c r="Z10" s="5" t="s">
        <v>63</v>
      </c>
      <c r="AA10" s="2"/>
      <c r="AB10" s="2" t="s">
        <v>20</v>
      </c>
      <c r="AC10" s="2"/>
      <c r="AD10" s="5" t="s">
        <v>64</v>
      </c>
      <c r="AE10" s="2"/>
      <c r="AF10" s="2" t="s">
        <v>20</v>
      </c>
      <c r="AG10" s="2"/>
      <c r="AH10" s="5" t="s">
        <v>65</v>
      </c>
      <c r="AI10" s="4"/>
      <c r="AJ10" s="2"/>
      <c r="AK10" s="2" t="s">
        <v>20</v>
      </c>
      <c r="AL10" s="2"/>
      <c r="AM10" s="5" t="s">
        <v>66</v>
      </c>
      <c r="AN10" s="2"/>
      <c r="AO10" s="2" t="s">
        <v>20</v>
      </c>
      <c r="AP10" s="2"/>
      <c r="AQ10" s="5" t="s">
        <v>67</v>
      </c>
      <c r="AR10" s="2"/>
      <c r="AS10" s="2" t="s">
        <v>20</v>
      </c>
      <c r="AT10" s="2"/>
      <c r="AU10" s="5" t="s">
        <v>68</v>
      </c>
      <c r="AV10" s="2"/>
      <c r="AW10" s="2" t="s">
        <v>20</v>
      </c>
      <c r="AX10" s="2"/>
      <c r="AY10" s="5" t="s">
        <v>69</v>
      </c>
      <c r="AZ10" s="4"/>
    </row>
    <row r="11">
      <c r="A11" s="4"/>
      <c r="B11" s="2" t="s">
        <v>4</v>
      </c>
      <c r="C11" s="2" t="s">
        <v>5</v>
      </c>
      <c r="D11" s="2" t="s">
        <v>6</v>
      </c>
      <c r="E11" s="2" t="s">
        <v>7</v>
      </c>
      <c r="F11" s="2" t="s">
        <v>4</v>
      </c>
      <c r="G11" s="2" t="s">
        <v>5</v>
      </c>
      <c r="H11" s="2" t="s">
        <v>6</v>
      </c>
      <c r="I11" s="2" t="s">
        <v>7</v>
      </c>
      <c r="J11" s="2" t="s">
        <v>4</v>
      </c>
      <c r="K11" s="2" t="s">
        <v>5</v>
      </c>
      <c r="L11" s="2" t="s">
        <v>6</v>
      </c>
      <c r="M11" s="2" t="s">
        <v>7</v>
      </c>
      <c r="N11" s="2" t="s">
        <v>4</v>
      </c>
      <c r="O11" s="2" t="s">
        <v>5</v>
      </c>
      <c r="P11" s="2" t="s">
        <v>6</v>
      </c>
      <c r="Q11" s="2" t="s">
        <v>7</v>
      </c>
      <c r="R11" s="4"/>
      <c r="S11" s="2" t="s">
        <v>4</v>
      </c>
      <c r="T11" s="2" t="s">
        <v>5</v>
      </c>
      <c r="U11" s="2" t="s">
        <v>6</v>
      </c>
      <c r="V11" s="2" t="s">
        <v>7</v>
      </c>
      <c r="W11" s="2" t="s">
        <v>4</v>
      </c>
      <c r="X11" s="2" t="s">
        <v>5</v>
      </c>
      <c r="Y11" s="2" t="s">
        <v>6</v>
      </c>
      <c r="Z11" s="2" t="s">
        <v>7</v>
      </c>
      <c r="AA11" s="2" t="s">
        <v>4</v>
      </c>
      <c r="AB11" s="2" t="s">
        <v>5</v>
      </c>
      <c r="AC11" s="2" t="s">
        <v>6</v>
      </c>
      <c r="AD11" s="2" t="s">
        <v>7</v>
      </c>
      <c r="AE11" s="2" t="s">
        <v>4</v>
      </c>
      <c r="AF11" s="2" t="s">
        <v>5</v>
      </c>
      <c r="AG11" s="2" t="s">
        <v>6</v>
      </c>
      <c r="AH11" s="2" t="s">
        <v>7</v>
      </c>
      <c r="AI11" s="4"/>
      <c r="AJ11" s="2" t="s">
        <v>4</v>
      </c>
      <c r="AK11" s="2" t="s">
        <v>5</v>
      </c>
      <c r="AL11" s="2" t="s">
        <v>6</v>
      </c>
      <c r="AM11" s="2" t="s">
        <v>7</v>
      </c>
      <c r="AN11" s="2" t="s">
        <v>4</v>
      </c>
      <c r="AO11" s="2" t="s">
        <v>5</v>
      </c>
      <c r="AP11" s="2" t="s">
        <v>6</v>
      </c>
      <c r="AQ11" s="2" t="s">
        <v>7</v>
      </c>
      <c r="AR11" s="2" t="s">
        <v>4</v>
      </c>
      <c r="AS11" s="2" t="s">
        <v>5</v>
      </c>
      <c r="AT11" s="2" t="s">
        <v>6</v>
      </c>
      <c r="AU11" s="2" t="s">
        <v>7</v>
      </c>
      <c r="AV11" s="2" t="s">
        <v>4</v>
      </c>
      <c r="AW11" s="2" t="s">
        <v>5</v>
      </c>
      <c r="AX11" s="2" t="s">
        <v>6</v>
      </c>
      <c r="AY11" s="2" t="s">
        <v>7</v>
      </c>
      <c r="AZ11" s="4"/>
    </row>
    <row r="12">
      <c r="A12" s="4"/>
      <c r="B12" s="5"/>
      <c r="C12" s="5"/>
      <c r="D12" s="5"/>
      <c r="E12" s="6" t="s">
        <v>70</v>
      </c>
      <c r="F12" s="5"/>
      <c r="G12" s="5"/>
      <c r="H12" s="5"/>
      <c r="I12" s="6" t="s">
        <v>71</v>
      </c>
      <c r="J12" s="5"/>
      <c r="K12" s="5"/>
      <c r="L12" s="5"/>
      <c r="M12" s="6" t="s">
        <v>72</v>
      </c>
      <c r="N12" s="5"/>
      <c r="O12" s="5"/>
      <c r="P12" s="5"/>
      <c r="Q12" s="6" t="s">
        <v>73</v>
      </c>
      <c r="R12" s="4"/>
      <c r="S12" s="5"/>
      <c r="T12" s="5"/>
      <c r="U12" s="5"/>
      <c r="V12" s="6" t="s">
        <v>74</v>
      </c>
      <c r="W12" s="5"/>
      <c r="X12" s="5"/>
      <c r="Y12" s="5"/>
      <c r="Z12" s="6" t="s">
        <v>75</v>
      </c>
      <c r="AA12" s="5"/>
      <c r="AB12" s="5"/>
      <c r="AC12" s="5"/>
      <c r="AD12" s="6" t="s">
        <v>76</v>
      </c>
      <c r="AE12" s="5"/>
      <c r="AF12" s="5"/>
      <c r="AG12" s="5"/>
      <c r="AH12" s="6" t="s">
        <v>77</v>
      </c>
      <c r="AI12" s="4"/>
      <c r="AJ12" s="5"/>
      <c r="AK12" s="5"/>
      <c r="AL12" s="5"/>
      <c r="AM12" s="6" t="s">
        <v>78</v>
      </c>
      <c r="AN12" s="5"/>
      <c r="AO12" s="5"/>
      <c r="AP12" s="5"/>
      <c r="AQ12" s="6" t="s">
        <v>79</v>
      </c>
      <c r="AR12" s="5"/>
      <c r="AS12" s="5"/>
      <c r="AT12" s="5"/>
      <c r="AU12" s="6" t="s">
        <v>80</v>
      </c>
      <c r="AV12" s="5"/>
      <c r="AW12" s="5"/>
      <c r="AX12" s="5"/>
      <c r="AY12" s="6" t="s">
        <v>81</v>
      </c>
      <c r="AZ12" s="4"/>
    </row>
    <row r="1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c r="A14" s="4"/>
      <c r="B14" s="4"/>
      <c r="C14" s="4"/>
      <c r="D14" s="4"/>
      <c r="E14" s="2" t="s">
        <v>82</v>
      </c>
      <c r="F14" s="4"/>
      <c r="G14" s="4"/>
      <c r="H14" s="4"/>
      <c r="I14" s="2" t="s">
        <v>83</v>
      </c>
      <c r="J14" s="4"/>
      <c r="K14" s="4"/>
      <c r="L14" s="4"/>
      <c r="M14" s="2" t="s">
        <v>84</v>
      </c>
      <c r="N14" s="2" t="s">
        <v>85</v>
      </c>
      <c r="Q14" s="4"/>
      <c r="R14" s="4"/>
      <c r="S14" s="2" t="s">
        <v>4</v>
      </c>
      <c r="T14" s="2" t="s">
        <v>5</v>
      </c>
      <c r="U14" s="2" t="s">
        <v>6</v>
      </c>
      <c r="V14" s="2" t="s">
        <v>7</v>
      </c>
      <c r="W14" s="2" t="s">
        <v>86</v>
      </c>
      <c r="AA14" s="2" t="s">
        <v>87</v>
      </c>
      <c r="AE14" s="2" t="s">
        <v>4</v>
      </c>
      <c r="AF14" s="2" t="s">
        <v>5</v>
      </c>
      <c r="AG14" s="2" t="s">
        <v>6</v>
      </c>
      <c r="AH14" s="2" t="s">
        <v>7</v>
      </c>
      <c r="AI14" s="4"/>
      <c r="AJ14" s="2" t="s">
        <v>4</v>
      </c>
      <c r="AK14" s="2" t="s">
        <v>5</v>
      </c>
      <c r="AL14" s="2" t="s">
        <v>6</v>
      </c>
      <c r="AM14" s="2" t="s">
        <v>7</v>
      </c>
      <c r="AN14" s="9" t="s">
        <v>33</v>
      </c>
      <c r="AQ14" s="2" t="s">
        <v>88</v>
      </c>
      <c r="AR14" s="2" t="s">
        <v>4</v>
      </c>
      <c r="AS14" s="2" t="s">
        <v>5</v>
      </c>
      <c r="AT14" s="2" t="s">
        <v>6</v>
      </c>
      <c r="AU14" s="2" t="s">
        <v>7</v>
      </c>
      <c r="AV14" s="9" t="s">
        <v>33</v>
      </c>
      <c r="AY14" s="2" t="s">
        <v>89</v>
      </c>
      <c r="AZ14" s="4"/>
    </row>
    <row r="15">
      <c r="A15" s="4"/>
      <c r="B15" s="4"/>
      <c r="C15" s="2">
        <v>0.0</v>
      </c>
      <c r="D15" s="4"/>
      <c r="E15" s="5">
        <v>0.0</v>
      </c>
      <c r="F15" s="4"/>
      <c r="G15" s="2">
        <v>8.0</v>
      </c>
      <c r="H15" s="4"/>
      <c r="I15" s="5">
        <v>8.0</v>
      </c>
      <c r="J15" s="4"/>
      <c r="K15" s="4"/>
      <c r="L15" s="4"/>
      <c r="M15" s="10" t="s">
        <v>67</v>
      </c>
      <c r="N15" s="5"/>
      <c r="Q15" s="4"/>
      <c r="R15" s="4"/>
      <c r="S15" s="5"/>
      <c r="T15" s="5"/>
      <c r="U15" s="5"/>
      <c r="V15" s="6" t="s">
        <v>90</v>
      </c>
      <c r="W15" s="11" t="s">
        <v>91</v>
      </c>
      <c r="AA15" s="11" t="s">
        <v>92</v>
      </c>
      <c r="AE15" s="5"/>
      <c r="AF15" s="5"/>
      <c r="AG15" s="5"/>
      <c r="AH15" s="6" t="s">
        <v>93</v>
      </c>
      <c r="AI15" s="4"/>
      <c r="AJ15" s="5"/>
      <c r="AK15" s="5"/>
      <c r="AL15" s="5"/>
      <c r="AM15" s="6" t="s">
        <v>94</v>
      </c>
      <c r="AN15" s="12"/>
      <c r="AQ15" s="11" t="s">
        <v>95</v>
      </c>
      <c r="AR15" s="5"/>
      <c r="AS15" s="5"/>
      <c r="AT15" s="5"/>
      <c r="AU15" s="6" t="s">
        <v>96</v>
      </c>
      <c r="AV15" s="12"/>
      <c r="AY15" s="11" t="s">
        <v>97</v>
      </c>
      <c r="AZ15" s="4"/>
    </row>
    <row r="16">
      <c r="A16" s="4"/>
      <c r="B16" s="4"/>
      <c r="C16" s="2">
        <v>1.0</v>
      </c>
      <c r="D16" s="4"/>
      <c r="E16" s="5">
        <v>1.0</v>
      </c>
      <c r="F16" s="4"/>
      <c r="G16" s="2">
        <v>9.0</v>
      </c>
      <c r="H16" s="4"/>
      <c r="I16" s="5">
        <v>9.0</v>
      </c>
      <c r="J16" s="4"/>
      <c r="K16" s="4"/>
      <c r="L16" s="4"/>
      <c r="M16" s="10" t="s">
        <v>68</v>
      </c>
      <c r="N16" s="5"/>
      <c r="Q16" s="4"/>
      <c r="R16" s="4"/>
      <c r="S16" s="5"/>
      <c r="T16" s="5"/>
      <c r="U16" s="5"/>
      <c r="V16" s="6" t="s">
        <v>98</v>
      </c>
      <c r="W16" s="11" t="s">
        <v>99</v>
      </c>
      <c r="AA16" s="11" t="s">
        <v>100</v>
      </c>
      <c r="AE16" s="5"/>
      <c r="AF16" s="5"/>
      <c r="AG16" s="5"/>
      <c r="AH16" s="6" t="s">
        <v>101</v>
      </c>
      <c r="AI16" s="4"/>
      <c r="AJ16" s="5"/>
      <c r="AK16" s="5"/>
      <c r="AL16" s="5"/>
      <c r="AM16" s="6" t="s">
        <v>102</v>
      </c>
      <c r="AN16" s="12"/>
      <c r="AQ16" s="11" t="s">
        <v>103</v>
      </c>
      <c r="AR16" s="5"/>
      <c r="AS16" s="5"/>
      <c r="AT16" s="5"/>
      <c r="AU16" s="6" t="s">
        <v>104</v>
      </c>
      <c r="AV16" s="12"/>
      <c r="AY16" s="11" t="s">
        <v>105</v>
      </c>
      <c r="AZ16" s="4"/>
    </row>
    <row r="17">
      <c r="A17" s="4"/>
      <c r="B17" s="4"/>
      <c r="C17" s="2">
        <v>2.0</v>
      </c>
      <c r="D17" s="4"/>
      <c r="E17" s="5">
        <v>2.0</v>
      </c>
      <c r="F17" s="4"/>
      <c r="G17" s="2" t="s">
        <v>6</v>
      </c>
      <c r="H17" s="4"/>
      <c r="I17" s="5" t="s">
        <v>6</v>
      </c>
      <c r="J17" s="4"/>
      <c r="K17" s="4"/>
      <c r="L17" s="4"/>
      <c r="M17" s="10" t="s">
        <v>69</v>
      </c>
      <c r="N17" s="5"/>
      <c r="Q17" s="4"/>
      <c r="R17" s="4"/>
      <c r="S17" s="5"/>
      <c r="T17" s="5"/>
      <c r="U17" s="5"/>
      <c r="V17" s="6" t="s">
        <v>106</v>
      </c>
      <c r="W17" s="11" t="s">
        <v>107</v>
      </c>
      <c r="AA17" s="11" t="s">
        <v>108</v>
      </c>
      <c r="AE17" s="5"/>
      <c r="AF17" s="5"/>
      <c r="AG17" s="5"/>
      <c r="AH17" s="6" t="s">
        <v>109</v>
      </c>
      <c r="AI17" s="4"/>
      <c r="AJ17" s="5"/>
      <c r="AK17" s="5"/>
      <c r="AL17" s="5"/>
      <c r="AM17" s="6" t="s">
        <v>110</v>
      </c>
      <c r="AN17" s="12"/>
      <c r="AQ17" s="11" t="s">
        <v>111</v>
      </c>
      <c r="AR17" s="5"/>
      <c r="AS17" s="5"/>
      <c r="AT17" s="5"/>
      <c r="AU17" s="6" t="s">
        <v>112</v>
      </c>
      <c r="AV17" s="12"/>
      <c r="AY17" s="11" t="s">
        <v>113</v>
      </c>
      <c r="AZ17" s="4"/>
    </row>
    <row r="18">
      <c r="A18" s="4"/>
      <c r="B18" s="4"/>
      <c r="C18" s="2">
        <v>3.0</v>
      </c>
      <c r="D18" s="4"/>
      <c r="E18" s="5">
        <v>3.0</v>
      </c>
      <c r="F18" s="4"/>
      <c r="G18" s="2" t="s">
        <v>114</v>
      </c>
      <c r="H18" s="4"/>
      <c r="I18" s="5" t="s">
        <v>114</v>
      </c>
      <c r="J18" s="4"/>
      <c r="K18" s="4"/>
      <c r="L18" s="4"/>
      <c r="M18" s="10" t="s">
        <v>115</v>
      </c>
      <c r="N18" s="5"/>
      <c r="Q18" s="4"/>
      <c r="R18" s="4"/>
      <c r="S18" s="5"/>
      <c r="T18" s="5"/>
      <c r="U18" s="5"/>
      <c r="V18" s="6" t="s">
        <v>116</v>
      </c>
      <c r="W18" s="11" t="s">
        <v>117</v>
      </c>
      <c r="AA18" s="11" t="s">
        <v>118</v>
      </c>
      <c r="AE18" s="5"/>
      <c r="AF18" s="5"/>
      <c r="AG18" s="5"/>
      <c r="AH18" s="6" t="s">
        <v>119</v>
      </c>
      <c r="AI18" s="4"/>
      <c r="AJ18" s="5"/>
      <c r="AK18" s="5"/>
      <c r="AL18" s="5"/>
      <c r="AM18" s="6" t="s">
        <v>120</v>
      </c>
      <c r="AN18" s="12"/>
      <c r="AQ18" s="11" t="s">
        <v>121</v>
      </c>
      <c r="AR18" s="5"/>
      <c r="AS18" s="5"/>
      <c r="AT18" s="5"/>
      <c r="AU18" s="6" t="s">
        <v>122</v>
      </c>
      <c r="AV18" s="12"/>
      <c r="AY18" s="11" t="s">
        <v>123</v>
      </c>
      <c r="AZ18" s="4"/>
    </row>
    <row r="19">
      <c r="A19" s="4"/>
      <c r="B19" s="4"/>
      <c r="C19" s="2">
        <v>4.0</v>
      </c>
      <c r="D19" s="4"/>
      <c r="E19" s="5">
        <v>4.0</v>
      </c>
      <c r="F19" s="4"/>
      <c r="G19" s="2" t="s">
        <v>5</v>
      </c>
      <c r="H19" s="4"/>
      <c r="I19" s="5" t="s">
        <v>5</v>
      </c>
      <c r="J19" s="4"/>
      <c r="K19" s="4"/>
      <c r="L19" s="4"/>
      <c r="M19" s="10" t="s">
        <v>124</v>
      </c>
      <c r="N19" s="5"/>
      <c r="Q19" s="4"/>
      <c r="R19" s="4"/>
      <c r="S19" s="5"/>
      <c r="T19" s="5"/>
      <c r="U19" s="5"/>
      <c r="V19" s="6" t="s">
        <v>125</v>
      </c>
      <c r="W19" s="11" t="s">
        <v>126</v>
      </c>
      <c r="AA19" s="11" t="s">
        <v>127</v>
      </c>
      <c r="AE19" s="5"/>
      <c r="AF19" s="5"/>
      <c r="AG19" s="5"/>
      <c r="AH19" s="6" t="s">
        <v>128</v>
      </c>
      <c r="AI19" s="4"/>
      <c r="AJ19" s="5"/>
      <c r="AK19" s="5"/>
      <c r="AL19" s="5"/>
      <c r="AM19" s="6" t="s">
        <v>129</v>
      </c>
      <c r="AN19" s="12"/>
      <c r="AQ19" s="11" t="s">
        <v>130</v>
      </c>
      <c r="AR19" s="5"/>
      <c r="AS19" s="5"/>
      <c r="AT19" s="5"/>
      <c r="AU19" s="6" t="s">
        <v>131</v>
      </c>
      <c r="AV19" s="12"/>
      <c r="AY19" s="11" t="s">
        <v>132</v>
      </c>
      <c r="AZ19" s="4"/>
    </row>
    <row r="20">
      <c r="A20" s="4"/>
      <c r="B20" s="4"/>
      <c r="C20" s="2">
        <v>5.0</v>
      </c>
      <c r="D20" s="4"/>
      <c r="E20" s="5">
        <v>5.0</v>
      </c>
      <c r="F20" s="4"/>
      <c r="G20" s="2" t="s">
        <v>133</v>
      </c>
      <c r="H20" s="4"/>
      <c r="I20" s="5" t="s">
        <v>133</v>
      </c>
      <c r="J20" s="4"/>
      <c r="K20" s="4"/>
      <c r="L20" s="4"/>
      <c r="M20" s="10" t="s">
        <v>134</v>
      </c>
      <c r="N20" s="5"/>
      <c r="Q20" s="4"/>
      <c r="R20" s="4"/>
      <c r="S20" s="5"/>
      <c r="T20" s="5"/>
      <c r="U20" s="5"/>
      <c r="V20" s="6" t="s">
        <v>135</v>
      </c>
      <c r="W20" s="11" t="s">
        <v>136</v>
      </c>
      <c r="AA20" s="11" t="s">
        <v>137</v>
      </c>
      <c r="AE20" s="5"/>
      <c r="AF20" s="5"/>
      <c r="AG20" s="5"/>
      <c r="AH20" s="6" t="s">
        <v>138</v>
      </c>
      <c r="AI20" s="4"/>
      <c r="AJ20" s="5"/>
      <c r="AK20" s="5"/>
      <c r="AL20" s="5"/>
      <c r="AM20" s="6" t="s">
        <v>139</v>
      </c>
      <c r="AN20" s="12" t="s">
        <v>46</v>
      </c>
      <c r="AQ20" s="8" t="s">
        <v>140</v>
      </c>
      <c r="AR20" s="5"/>
      <c r="AS20" s="5"/>
      <c r="AT20" s="5"/>
      <c r="AU20" s="6" t="s">
        <v>141</v>
      </c>
      <c r="AV20" s="12"/>
      <c r="AY20" s="11" t="s">
        <v>142</v>
      </c>
      <c r="AZ20" s="4"/>
    </row>
    <row r="21">
      <c r="A21" s="4"/>
      <c r="B21" s="4"/>
      <c r="C21" s="2">
        <v>6.0</v>
      </c>
      <c r="D21" s="4"/>
      <c r="E21" s="5">
        <v>6.0</v>
      </c>
      <c r="F21" s="4"/>
      <c r="G21" s="2" t="s">
        <v>143</v>
      </c>
      <c r="H21" s="4"/>
      <c r="I21" s="5" t="s">
        <v>143</v>
      </c>
      <c r="J21" s="4"/>
      <c r="K21" s="4"/>
      <c r="L21" s="4"/>
      <c r="M21" s="10" t="s">
        <v>144</v>
      </c>
      <c r="N21" s="5"/>
      <c r="Q21" s="4"/>
      <c r="R21" s="4"/>
      <c r="S21" s="5"/>
      <c r="T21" s="5"/>
      <c r="U21" s="5"/>
      <c r="V21" s="6" t="s">
        <v>145</v>
      </c>
      <c r="W21" s="11" t="s">
        <v>146</v>
      </c>
      <c r="AA21" s="11" t="s">
        <v>147</v>
      </c>
      <c r="AE21" s="5"/>
      <c r="AF21" s="5"/>
      <c r="AG21" s="5"/>
      <c r="AH21" s="6" t="s">
        <v>148</v>
      </c>
      <c r="AI21" s="4"/>
      <c r="AJ21" s="5"/>
      <c r="AK21" s="5"/>
      <c r="AL21" s="5"/>
      <c r="AM21" s="6" t="s">
        <v>149</v>
      </c>
      <c r="AN21" s="12"/>
      <c r="AQ21" s="11" t="s">
        <v>150</v>
      </c>
      <c r="AR21" s="5"/>
      <c r="AS21" s="5"/>
      <c r="AT21" s="5"/>
      <c r="AU21" s="6" t="s">
        <v>151</v>
      </c>
      <c r="AV21" s="12"/>
      <c r="AY21" s="11" t="s">
        <v>152</v>
      </c>
      <c r="AZ21" s="4"/>
    </row>
    <row r="22">
      <c r="A22" s="4"/>
      <c r="B22" s="4"/>
      <c r="C22" s="2">
        <v>7.0</v>
      </c>
      <c r="D22" s="4"/>
      <c r="E22" s="5">
        <v>7.0</v>
      </c>
      <c r="F22" s="4"/>
      <c r="G22" s="2" t="s">
        <v>153</v>
      </c>
      <c r="H22" s="4"/>
      <c r="I22" s="5" t="s">
        <v>153</v>
      </c>
      <c r="J22" s="4"/>
      <c r="K22" s="4"/>
      <c r="L22" s="4"/>
      <c r="M22" s="10"/>
      <c r="N22" s="5"/>
      <c r="Q22" s="2"/>
      <c r="R22" s="4"/>
      <c r="S22" s="5"/>
      <c r="T22" s="5"/>
      <c r="U22" s="5"/>
      <c r="V22" s="6" t="s">
        <v>154</v>
      </c>
      <c r="W22" s="11" t="s">
        <v>155</v>
      </c>
      <c r="AA22" s="11" t="s">
        <v>156</v>
      </c>
      <c r="AE22" s="5"/>
      <c r="AF22" s="5"/>
      <c r="AG22" s="5"/>
      <c r="AH22" s="6" t="s">
        <v>157</v>
      </c>
      <c r="AI22" s="4"/>
      <c r="AJ22" s="5"/>
      <c r="AK22" s="5"/>
      <c r="AL22" s="5"/>
      <c r="AM22" s="6" t="s">
        <v>158</v>
      </c>
      <c r="AN22" s="12"/>
      <c r="AQ22" s="11" t="s">
        <v>159</v>
      </c>
      <c r="AR22" s="5"/>
      <c r="AS22" s="5"/>
      <c r="AT22" s="5"/>
      <c r="AU22" s="6" t="s">
        <v>160</v>
      </c>
      <c r="AV22" s="12"/>
      <c r="AY22" s="11" t="s">
        <v>161</v>
      </c>
      <c r="AZ22" s="4"/>
    </row>
    <row r="2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c r="A24" s="4"/>
      <c r="B24" s="13" t="s">
        <v>4</v>
      </c>
      <c r="C24" s="13" t="s">
        <v>5</v>
      </c>
      <c r="D24" s="13" t="s">
        <v>6</v>
      </c>
      <c r="E24" s="13" t="s">
        <v>7</v>
      </c>
      <c r="F24" s="13" t="s">
        <v>4</v>
      </c>
      <c r="G24" s="13" t="s">
        <v>5</v>
      </c>
      <c r="H24" s="13" t="s">
        <v>6</v>
      </c>
      <c r="I24" s="13" t="s">
        <v>7</v>
      </c>
      <c r="J24" s="13" t="s">
        <v>4</v>
      </c>
      <c r="K24" s="13" t="s">
        <v>5</v>
      </c>
      <c r="L24" s="13" t="s">
        <v>6</v>
      </c>
      <c r="M24" s="13" t="s">
        <v>7</v>
      </c>
      <c r="N24" s="13" t="s">
        <v>4</v>
      </c>
      <c r="O24" s="13" t="s">
        <v>5</v>
      </c>
      <c r="P24" s="13" t="s">
        <v>6</v>
      </c>
      <c r="Q24" s="13" t="s">
        <v>7</v>
      </c>
      <c r="R24" s="4"/>
      <c r="S24" s="2" t="s">
        <v>4</v>
      </c>
      <c r="T24" s="2" t="s">
        <v>5</v>
      </c>
      <c r="U24" s="2" t="s">
        <v>6</v>
      </c>
      <c r="V24" s="2" t="s">
        <v>7</v>
      </c>
      <c r="W24" s="9" t="s">
        <v>33</v>
      </c>
      <c r="Z24" s="2" t="s">
        <v>162</v>
      </c>
      <c r="AA24" s="9" t="s">
        <v>33</v>
      </c>
      <c r="AD24" s="2" t="s">
        <v>163</v>
      </c>
      <c r="AE24" s="2" t="s">
        <v>4</v>
      </c>
      <c r="AF24" s="2" t="s">
        <v>5</v>
      </c>
      <c r="AG24" s="2" t="s">
        <v>6</v>
      </c>
      <c r="AH24" s="2" t="s">
        <v>7</v>
      </c>
      <c r="AI24" s="4"/>
      <c r="AJ24" s="13" t="s">
        <v>4</v>
      </c>
      <c r="AK24" s="13" t="s">
        <v>5</v>
      </c>
      <c r="AL24" s="13" t="s">
        <v>6</v>
      </c>
      <c r="AM24" s="13" t="s">
        <v>7</v>
      </c>
      <c r="AN24" s="13" t="s">
        <v>4</v>
      </c>
      <c r="AO24" s="13" t="s">
        <v>5</v>
      </c>
      <c r="AP24" s="13" t="s">
        <v>6</v>
      </c>
      <c r="AQ24" s="13" t="s">
        <v>7</v>
      </c>
      <c r="AR24" s="13" t="s">
        <v>4</v>
      </c>
      <c r="AS24" s="13" t="s">
        <v>5</v>
      </c>
      <c r="AT24" s="13" t="s">
        <v>6</v>
      </c>
      <c r="AU24" s="13" t="s">
        <v>7</v>
      </c>
      <c r="AV24" s="13" t="s">
        <v>4</v>
      </c>
      <c r="AW24" s="13" t="s">
        <v>5</v>
      </c>
      <c r="AX24" s="13" t="s">
        <v>6</v>
      </c>
      <c r="AY24" s="13" t="s">
        <v>7</v>
      </c>
      <c r="AZ24" s="4"/>
    </row>
    <row r="25">
      <c r="A25" s="4"/>
      <c r="B25" s="14"/>
      <c r="C25" s="14"/>
      <c r="D25" s="14"/>
      <c r="E25" s="6" t="s">
        <v>164</v>
      </c>
      <c r="F25" s="14"/>
      <c r="G25" s="14"/>
      <c r="H25" s="14"/>
      <c r="I25" s="6" t="s">
        <v>165</v>
      </c>
      <c r="J25" s="14"/>
      <c r="K25" s="14"/>
      <c r="L25" s="14"/>
      <c r="M25" s="6" t="s">
        <v>166</v>
      </c>
      <c r="N25" s="14"/>
      <c r="O25" s="14"/>
      <c r="P25" s="14"/>
      <c r="Q25" s="6" t="s">
        <v>167</v>
      </c>
      <c r="R25" s="4"/>
      <c r="S25" s="5"/>
      <c r="T25" s="5"/>
      <c r="U25" s="5"/>
      <c r="V25" s="6" t="s">
        <v>94</v>
      </c>
      <c r="W25" s="12" t="s">
        <v>67</v>
      </c>
      <c r="Z25" s="15" t="s">
        <v>168</v>
      </c>
      <c r="AA25" s="7" t="s">
        <v>67</v>
      </c>
      <c r="AD25" s="15" t="s">
        <v>169</v>
      </c>
      <c r="AE25" s="5"/>
      <c r="AF25" s="5"/>
      <c r="AG25" s="5"/>
      <c r="AH25" s="6" t="s">
        <v>170</v>
      </c>
      <c r="AI25" s="4"/>
      <c r="AJ25" s="6" t="s">
        <v>67</v>
      </c>
      <c r="AK25" s="14"/>
      <c r="AL25" s="14"/>
      <c r="AM25" s="6" t="s">
        <v>74</v>
      </c>
      <c r="AN25" s="6" t="s">
        <v>67</v>
      </c>
      <c r="AO25" s="14"/>
      <c r="AP25" s="14"/>
      <c r="AQ25" s="6" t="s">
        <v>77</v>
      </c>
      <c r="AR25" s="6" t="s">
        <v>67</v>
      </c>
      <c r="AS25" s="14"/>
      <c r="AT25" s="14"/>
      <c r="AU25" s="6" t="s">
        <v>76</v>
      </c>
      <c r="AV25" s="6" t="s">
        <v>67</v>
      </c>
      <c r="AW25" s="6" t="s">
        <v>46</v>
      </c>
      <c r="AX25" s="6" t="s">
        <v>46</v>
      </c>
      <c r="AY25" s="6" t="s">
        <v>75</v>
      </c>
      <c r="AZ25" s="4"/>
    </row>
    <row r="26">
      <c r="A26" s="4"/>
      <c r="C26" s="2" t="s">
        <v>20</v>
      </c>
      <c r="E26" s="12" t="s">
        <v>171</v>
      </c>
      <c r="G26" s="2" t="s">
        <v>20</v>
      </c>
      <c r="I26" s="12" t="s">
        <v>172</v>
      </c>
      <c r="K26" s="2" t="s">
        <v>20</v>
      </c>
      <c r="M26" s="12" t="s">
        <v>173</v>
      </c>
      <c r="O26" s="2" t="s">
        <v>20</v>
      </c>
      <c r="Q26" s="12" t="s">
        <v>174</v>
      </c>
      <c r="R26" s="4"/>
      <c r="S26" s="5"/>
      <c r="T26" s="5"/>
      <c r="U26" s="5"/>
      <c r="V26" s="6" t="s">
        <v>102</v>
      </c>
      <c r="W26" s="12" t="s">
        <v>67</v>
      </c>
      <c r="Z26" s="15" t="s">
        <v>175</v>
      </c>
      <c r="AA26" s="7" t="s">
        <v>67</v>
      </c>
      <c r="AD26" s="15" t="s">
        <v>176</v>
      </c>
      <c r="AE26" s="5"/>
      <c r="AF26" s="5"/>
      <c r="AG26" s="5"/>
      <c r="AH26" s="6" t="s">
        <v>177</v>
      </c>
      <c r="AI26" s="4"/>
      <c r="AK26" s="2" t="s">
        <v>20</v>
      </c>
      <c r="AM26" s="12" t="s">
        <v>178</v>
      </c>
      <c r="AO26" s="2" t="s">
        <v>20</v>
      </c>
      <c r="AQ26" s="12" t="s">
        <v>179</v>
      </c>
      <c r="AS26" s="2" t="s">
        <v>20</v>
      </c>
      <c r="AU26" s="12" t="s">
        <v>180</v>
      </c>
      <c r="AW26" s="2" t="s">
        <v>20</v>
      </c>
      <c r="AY26" s="12" t="s">
        <v>181</v>
      </c>
      <c r="AZ26" s="4"/>
    </row>
    <row r="27">
      <c r="A27" s="4"/>
      <c r="B27" s="13" t="s">
        <v>33</v>
      </c>
      <c r="E27" s="16" t="s">
        <v>182</v>
      </c>
      <c r="F27" s="13" t="s">
        <v>33</v>
      </c>
      <c r="I27" s="16" t="s">
        <v>183</v>
      </c>
      <c r="J27" s="13" t="s">
        <v>33</v>
      </c>
      <c r="M27" s="16" t="s">
        <v>184</v>
      </c>
      <c r="N27" s="13" t="s">
        <v>33</v>
      </c>
      <c r="Q27" s="16" t="s">
        <v>185</v>
      </c>
      <c r="R27" s="4"/>
      <c r="S27" s="5"/>
      <c r="T27" s="5"/>
      <c r="U27" s="5"/>
      <c r="V27" s="6" t="s">
        <v>110</v>
      </c>
      <c r="W27" s="12" t="s">
        <v>67</v>
      </c>
      <c r="Z27" s="15" t="s">
        <v>186</v>
      </c>
      <c r="AA27" s="7" t="s">
        <v>67</v>
      </c>
      <c r="AD27" s="15" t="s">
        <v>187</v>
      </c>
      <c r="AE27" s="5"/>
      <c r="AF27" s="5"/>
      <c r="AG27" s="5"/>
      <c r="AH27" s="6" t="s">
        <v>188</v>
      </c>
      <c r="AI27" s="4"/>
      <c r="AJ27" s="13" t="s">
        <v>33</v>
      </c>
      <c r="AM27" s="16" t="s">
        <v>189</v>
      </c>
      <c r="AN27" s="13" t="s">
        <v>33</v>
      </c>
      <c r="AQ27" s="16" t="s">
        <v>190</v>
      </c>
      <c r="AR27" s="13" t="s">
        <v>33</v>
      </c>
      <c r="AU27" s="16" t="s">
        <v>191</v>
      </c>
      <c r="AV27" s="13" t="s">
        <v>33</v>
      </c>
      <c r="AY27" s="16" t="s">
        <v>192</v>
      </c>
      <c r="AZ27" s="4"/>
    </row>
    <row r="28">
      <c r="A28" s="4"/>
      <c r="B28" s="6" t="s">
        <v>67</v>
      </c>
      <c r="F28" s="6" t="s">
        <v>67</v>
      </c>
      <c r="J28" s="6" t="s">
        <v>67</v>
      </c>
      <c r="N28" s="6" t="s">
        <v>67</v>
      </c>
      <c r="R28" s="4"/>
      <c r="S28" s="5"/>
      <c r="T28" s="5"/>
      <c r="U28" s="5"/>
      <c r="V28" s="6" t="s">
        <v>120</v>
      </c>
      <c r="W28" s="12" t="s">
        <v>67</v>
      </c>
      <c r="Z28" s="15" t="s">
        <v>193</v>
      </c>
      <c r="AA28" s="7" t="s">
        <v>67</v>
      </c>
      <c r="AD28" s="15" t="s">
        <v>194</v>
      </c>
      <c r="AE28" s="5"/>
      <c r="AF28" s="5"/>
      <c r="AG28" s="5"/>
      <c r="AH28" s="6" t="s">
        <v>195</v>
      </c>
      <c r="AI28" s="4"/>
      <c r="AJ28" s="6" t="s">
        <v>46</v>
      </c>
      <c r="AN28" s="6" t="s">
        <v>46</v>
      </c>
      <c r="AR28" s="6" t="s">
        <v>46</v>
      </c>
      <c r="AV28" s="6" t="s">
        <v>46</v>
      </c>
      <c r="AZ28" s="4"/>
    </row>
    <row r="29">
      <c r="A29" s="4"/>
      <c r="B29" s="13" t="s">
        <v>33</v>
      </c>
      <c r="E29" s="16" t="s">
        <v>196</v>
      </c>
      <c r="F29" s="13" t="s">
        <v>33</v>
      </c>
      <c r="I29" s="16" t="s">
        <v>197</v>
      </c>
      <c r="J29" s="13" t="s">
        <v>33</v>
      </c>
      <c r="M29" s="16" t="s">
        <v>198</v>
      </c>
      <c r="N29" s="13" t="s">
        <v>33</v>
      </c>
      <c r="Q29" s="16" t="s">
        <v>199</v>
      </c>
      <c r="R29" s="4"/>
      <c r="S29" s="5"/>
      <c r="T29" s="5"/>
      <c r="U29" s="5"/>
      <c r="V29" s="6" t="s">
        <v>129</v>
      </c>
      <c r="W29" s="12" t="s">
        <v>67</v>
      </c>
      <c r="Z29" s="15" t="s">
        <v>200</v>
      </c>
      <c r="AA29" s="7" t="s">
        <v>67</v>
      </c>
      <c r="AD29" s="15" t="s">
        <v>201</v>
      </c>
      <c r="AE29" s="5"/>
      <c r="AF29" s="5"/>
      <c r="AG29" s="5"/>
      <c r="AH29" s="6" t="s">
        <v>202</v>
      </c>
      <c r="AI29" s="4"/>
      <c r="AJ29" s="13" t="s">
        <v>33</v>
      </c>
      <c r="AM29" s="16" t="s">
        <v>203</v>
      </c>
      <c r="AN29" s="13" t="s">
        <v>33</v>
      </c>
      <c r="AQ29" s="16" t="s">
        <v>204</v>
      </c>
      <c r="AR29" s="13" t="s">
        <v>33</v>
      </c>
      <c r="AU29" s="16" t="s">
        <v>205</v>
      </c>
      <c r="AV29" s="13" t="s">
        <v>33</v>
      </c>
      <c r="AY29" s="16" t="s">
        <v>206</v>
      </c>
      <c r="AZ29" s="4"/>
    </row>
    <row r="30">
      <c r="A30" s="4"/>
      <c r="B30" s="6" t="s">
        <v>67</v>
      </c>
      <c r="F30" s="6" t="s">
        <v>67</v>
      </c>
      <c r="J30" s="6" t="s">
        <v>67</v>
      </c>
      <c r="N30" s="6" t="s">
        <v>67</v>
      </c>
      <c r="R30" s="4"/>
      <c r="S30" s="5"/>
      <c r="T30" s="5"/>
      <c r="U30" s="5"/>
      <c r="V30" s="6" t="s">
        <v>207</v>
      </c>
      <c r="W30" s="12" t="s">
        <v>67</v>
      </c>
      <c r="Z30" s="15" t="s">
        <v>208</v>
      </c>
      <c r="AA30" s="7" t="s">
        <v>67</v>
      </c>
      <c r="AD30" s="15" t="s">
        <v>209</v>
      </c>
      <c r="AE30" s="5"/>
      <c r="AF30" s="5"/>
      <c r="AG30" s="5"/>
      <c r="AH30" s="6" t="s">
        <v>210</v>
      </c>
      <c r="AI30" s="4"/>
      <c r="AJ30" s="6" t="s">
        <v>46</v>
      </c>
      <c r="AN30" s="6" t="s">
        <v>46</v>
      </c>
      <c r="AR30" s="6" t="s">
        <v>46</v>
      </c>
      <c r="AV30" s="6" t="s">
        <v>46</v>
      </c>
      <c r="AZ30" s="4"/>
    </row>
    <row r="31">
      <c r="A31" s="4"/>
      <c r="C31" s="2" t="s">
        <v>20</v>
      </c>
      <c r="E31" s="12" t="s">
        <v>211</v>
      </c>
      <c r="G31" s="2" t="s">
        <v>20</v>
      </c>
      <c r="I31" s="12" t="s">
        <v>212</v>
      </c>
      <c r="K31" s="2" t="s">
        <v>20</v>
      </c>
      <c r="M31" s="12" t="s">
        <v>213</v>
      </c>
      <c r="O31" s="2" t="s">
        <v>20</v>
      </c>
      <c r="Q31" s="17" t="s">
        <v>214</v>
      </c>
      <c r="R31" s="4"/>
      <c r="S31" s="5"/>
      <c r="T31" s="5"/>
      <c r="U31" s="5"/>
      <c r="V31" s="6" t="s">
        <v>215</v>
      </c>
      <c r="W31" s="12"/>
      <c r="Z31" s="15" t="s">
        <v>216</v>
      </c>
      <c r="AA31" s="7"/>
      <c r="AD31" s="15" t="s">
        <v>217</v>
      </c>
      <c r="AE31" s="5"/>
      <c r="AF31" s="5"/>
      <c r="AG31" s="5"/>
      <c r="AH31" s="6" t="s">
        <v>215</v>
      </c>
      <c r="AI31" s="4"/>
      <c r="AK31" s="2" t="s">
        <v>20</v>
      </c>
      <c r="AM31" s="12" t="s">
        <v>218</v>
      </c>
      <c r="AO31" s="2" t="s">
        <v>20</v>
      </c>
      <c r="AQ31" s="12" t="s">
        <v>219</v>
      </c>
      <c r="AS31" s="2" t="s">
        <v>20</v>
      </c>
      <c r="AU31" s="12" t="s">
        <v>220</v>
      </c>
      <c r="AW31" s="2" t="s">
        <v>20</v>
      </c>
      <c r="AY31" s="12" t="s">
        <v>221</v>
      </c>
      <c r="AZ31" s="4"/>
    </row>
    <row r="32">
      <c r="A32" s="4"/>
      <c r="B32" s="13" t="s">
        <v>4</v>
      </c>
      <c r="C32" s="13" t="s">
        <v>5</v>
      </c>
      <c r="D32" s="13" t="s">
        <v>6</v>
      </c>
      <c r="E32" s="13" t="s">
        <v>7</v>
      </c>
      <c r="F32" s="13" t="s">
        <v>4</v>
      </c>
      <c r="G32" s="13" t="s">
        <v>5</v>
      </c>
      <c r="H32" s="13" t="s">
        <v>6</v>
      </c>
      <c r="I32" s="13" t="s">
        <v>7</v>
      </c>
      <c r="J32" s="13" t="s">
        <v>4</v>
      </c>
      <c r="K32" s="13" t="s">
        <v>5</v>
      </c>
      <c r="L32" s="13" t="s">
        <v>6</v>
      </c>
      <c r="M32" s="13" t="s">
        <v>7</v>
      </c>
      <c r="N32" s="13" t="s">
        <v>4</v>
      </c>
      <c r="O32" s="13" t="s">
        <v>5</v>
      </c>
      <c r="P32" s="13" t="s">
        <v>6</v>
      </c>
      <c r="Q32" s="13" t="s">
        <v>7</v>
      </c>
      <c r="R32" s="4"/>
      <c r="S32" s="5"/>
      <c r="T32" s="5"/>
      <c r="U32" s="5"/>
      <c r="V32" s="6" t="s">
        <v>215</v>
      </c>
      <c r="W32" s="12"/>
      <c r="Z32" s="15" t="s">
        <v>222</v>
      </c>
      <c r="AA32" s="7"/>
      <c r="AD32" s="15" t="s">
        <v>223</v>
      </c>
      <c r="AE32" s="5"/>
      <c r="AF32" s="5"/>
      <c r="AG32" s="5"/>
      <c r="AH32" s="6" t="s">
        <v>215</v>
      </c>
      <c r="AI32" s="4"/>
      <c r="AJ32" s="13" t="s">
        <v>4</v>
      </c>
      <c r="AK32" s="13" t="s">
        <v>5</v>
      </c>
      <c r="AL32" s="13" t="s">
        <v>6</v>
      </c>
      <c r="AM32" s="13" t="s">
        <v>7</v>
      </c>
      <c r="AN32" s="13" t="s">
        <v>4</v>
      </c>
      <c r="AO32" s="13" t="s">
        <v>5</v>
      </c>
      <c r="AP32" s="13" t="s">
        <v>6</v>
      </c>
      <c r="AQ32" s="13" t="s">
        <v>7</v>
      </c>
      <c r="AR32" s="13" t="s">
        <v>4</v>
      </c>
      <c r="AS32" s="13" t="s">
        <v>5</v>
      </c>
      <c r="AT32" s="13" t="s">
        <v>6</v>
      </c>
      <c r="AU32" s="13" t="s">
        <v>7</v>
      </c>
      <c r="AV32" s="13" t="s">
        <v>4</v>
      </c>
      <c r="AW32" s="13" t="s">
        <v>5</v>
      </c>
      <c r="AX32" s="13" t="s">
        <v>6</v>
      </c>
      <c r="AY32" s="13" t="s">
        <v>7</v>
      </c>
      <c r="AZ32" s="4"/>
    </row>
    <row r="33">
      <c r="A33" s="4"/>
      <c r="B33" s="14"/>
      <c r="C33" s="14"/>
      <c r="D33" s="14"/>
      <c r="E33" s="6" t="s">
        <v>19</v>
      </c>
      <c r="F33" s="14"/>
      <c r="G33" s="14"/>
      <c r="H33" s="14"/>
      <c r="I33" s="6" t="s">
        <v>148</v>
      </c>
      <c r="J33" s="14"/>
      <c r="K33" s="14"/>
      <c r="L33" s="14"/>
      <c r="M33" s="6" t="s">
        <v>80</v>
      </c>
      <c r="N33" s="14"/>
      <c r="O33" s="14"/>
      <c r="P33" s="14"/>
      <c r="Q33" s="6" t="s">
        <v>18</v>
      </c>
      <c r="R33" s="4"/>
      <c r="S33" s="4"/>
      <c r="T33" s="4"/>
      <c r="U33" s="4"/>
      <c r="V33" s="4"/>
      <c r="W33" s="4"/>
      <c r="X33" s="4"/>
      <c r="Y33" s="4"/>
      <c r="Z33" s="2" t="s">
        <v>162</v>
      </c>
      <c r="AA33" s="4"/>
      <c r="AB33" s="4"/>
      <c r="AC33" s="4"/>
      <c r="AD33" s="2" t="s">
        <v>83</v>
      </c>
      <c r="AE33" s="4"/>
      <c r="AF33" s="4"/>
      <c r="AG33" s="4"/>
      <c r="AH33" s="4"/>
      <c r="AI33" s="4"/>
      <c r="AJ33" s="14"/>
      <c r="AK33" s="14"/>
      <c r="AL33" s="14"/>
      <c r="AM33" s="6" t="s">
        <v>13</v>
      </c>
      <c r="AN33" s="14"/>
      <c r="AO33" s="14"/>
      <c r="AP33" s="14"/>
      <c r="AQ33" s="6" t="s">
        <v>72</v>
      </c>
      <c r="AR33" s="14"/>
      <c r="AS33" s="14"/>
      <c r="AT33" s="14"/>
      <c r="AU33" s="6" t="s">
        <v>81</v>
      </c>
      <c r="AV33" s="6"/>
      <c r="AW33" s="6"/>
      <c r="AX33" s="6"/>
      <c r="AY33" s="6" t="s">
        <v>10</v>
      </c>
      <c r="AZ33" s="4"/>
    </row>
    <row r="34">
      <c r="A34" s="4"/>
      <c r="B34" s="4"/>
      <c r="C34" s="4"/>
      <c r="D34" s="4"/>
      <c r="E34" s="4"/>
      <c r="F34" s="4"/>
      <c r="G34" s="4"/>
      <c r="H34" s="4"/>
      <c r="I34" s="4"/>
      <c r="J34" s="4"/>
      <c r="K34" s="4"/>
      <c r="L34" s="4"/>
      <c r="M34" s="4"/>
      <c r="N34" s="4"/>
      <c r="O34" s="4"/>
      <c r="P34" s="4"/>
      <c r="Q34" s="4"/>
      <c r="R34" s="4"/>
      <c r="S34" s="4"/>
      <c r="T34" s="4"/>
      <c r="U34" s="4"/>
      <c r="V34" s="4"/>
      <c r="W34" s="4"/>
      <c r="X34" s="2">
        <v>10.0</v>
      </c>
      <c r="Y34" s="4"/>
      <c r="Z34" s="5" t="s">
        <v>224</v>
      </c>
      <c r="AA34" s="4"/>
      <c r="AB34" s="2">
        <v>18.0</v>
      </c>
      <c r="AC34" s="4"/>
      <c r="AD34" s="5" t="s">
        <v>225</v>
      </c>
      <c r="AE34" s="4"/>
      <c r="AF34" s="4"/>
      <c r="AG34" s="4"/>
      <c r="AH34" s="4"/>
      <c r="AI34" s="4"/>
      <c r="AJ34" s="4"/>
      <c r="AK34" s="4"/>
      <c r="AL34" s="4"/>
      <c r="AM34" s="2" t="s">
        <v>226</v>
      </c>
      <c r="AN34" s="4"/>
      <c r="AO34" s="4"/>
      <c r="AP34" s="4"/>
      <c r="AR34" s="4"/>
      <c r="AS34" s="4"/>
      <c r="AT34" s="4"/>
      <c r="AU34" s="2" t="s">
        <v>227</v>
      </c>
      <c r="AV34" s="4"/>
      <c r="AW34" s="4"/>
      <c r="AX34" s="4"/>
      <c r="AY34" s="4"/>
      <c r="AZ34" s="4"/>
    </row>
    <row r="35">
      <c r="A35" s="4"/>
      <c r="B35" s="2" t="s">
        <v>4</v>
      </c>
      <c r="C35" s="2" t="s">
        <v>5</v>
      </c>
      <c r="D35" s="2" t="s">
        <v>6</v>
      </c>
      <c r="E35" s="2" t="s">
        <v>7</v>
      </c>
      <c r="F35" s="2" t="s">
        <v>228</v>
      </c>
      <c r="J35" s="2" t="s">
        <v>87</v>
      </c>
      <c r="N35" s="2" t="s">
        <v>4</v>
      </c>
      <c r="O35" s="2" t="s">
        <v>5</v>
      </c>
      <c r="P35" s="2" t="s">
        <v>6</v>
      </c>
      <c r="Q35" s="2" t="s">
        <v>7</v>
      </c>
      <c r="R35" s="4"/>
      <c r="S35" s="4"/>
      <c r="T35" s="4"/>
      <c r="U35" s="4"/>
      <c r="V35" s="4"/>
      <c r="W35" s="4"/>
      <c r="X35" s="2">
        <v>11.0</v>
      </c>
      <c r="Y35" s="4"/>
      <c r="Z35" s="5" t="s">
        <v>229</v>
      </c>
      <c r="AA35" s="4"/>
      <c r="AB35" s="2">
        <v>19.0</v>
      </c>
      <c r="AC35" s="4"/>
      <c r="AD35" s="5" t="s">
        <v>230</v>
      </c>
      <c r="AE35" s="4"/>
      <c r="AF35" s="4"/>
      <c r="AG35" s="4"/>
      <c r="AH35" s="4"/>
      <c r="AI35" s="4"/>
      <c r="AJ35" s="4"/>
      <c r="AK35" s="2">
        <v>38.0</v>
      </c>
      <c r="AL35" s="4"/>
      <c r="AM35" s="5" t="s">
        <v>231</v>
      </c>
      <c r="AN35" s="4"/>
      <c r="AO35" s="4"/>
      <c r="AP35" s="4"/>
      <c r="AQ35" s="4"/>
      <c r="AR35" s="4"/>
      <c r="AS35" s="2">
        <v>40.0</v>
      </c>
      <c r="AT35" s="4"/>
      <c r="AU35" s="5" t="s">
        <v>232</v>
      </c>
      <c r="AV35" s="4"/>
      <c r="AW35" s="4"/>
      <c r="AX35" s="4"/>
      <c r="AY35" s="4"/>
      <c r="AZ35" s="4"/>
    </row>
    <row r="36">
      <c r="A36" s="4"/>
      <c r="B36" s="5"/>
      <c r="C36" s="5"/>
      <c r="D36" s="5"/>
      <c r="E36" s="6" t="s">
        <v>233</v>
      </c>
      <c r="F36" s="11" t="s">
        <v>234</v>
      </c>
      <c r="J36" s="11" t="s">
        <v>235</v>
      </c>
      <c r="N36" s="5"/>
      <c r="O36" s="5"/>
      <c r="P36" s="5"/>
      <c r="Q36" s="6" t="s">
        <v>236</v>
      </c>
      <c r="R36" s="4"/>
      <c r="S36" s="4"/>
      <c r="T36" s="4"/>
      <c r="U36" s="4"/>
      <c r="V36" s="4"/>
      <c r="W36" s="4"/>
      <c r="X36" s="2">
        <v>12.0</v>
      </c>
      <c r="Y36" s="4"/>
      <c r="Z36" s="5" t="s">
        <v>237</v>
      </c>
      <c r="AA36" s="4"/>
      <c r="AB36" s="2" t="s">
        <v>187</v>
      </c>
      <c r="AC36" s="4"/>
      <c r="AD36" s="5" t="s">
        <v>238</v>
      </c>
      <c r="AE36" s="4"/>
      <c r="AF36" s="4"/>
      <c r="AG36" s="4"/>
      <c r="AH36" s="4"/>
      <c r="AI36" s="4"/>
      <c r="AJ36" s="4"/>
      <c r="AK36" s="2">
        <v>39.0</v>
      </c>
      <c r="AL36" s="4"/>
      <c r="AM36" s="5" t="s">
        <v>239</v>
      </c>
      <c r="AN36" s="4"/>
      <c r="AO36" s="4"/>
      <c r="AP36" s="4"/>
      <c r="AQ36" s="4"/>
      <c r="AR36" s="4"/>
      <c r="AS36" s="2">
        <v>41.0</v>
      </c>
      <c r="AT36" s="4"/>
      <c r="AU36" s="5" t="s">
        <v>240</v>
      </c>
      <c r="AV36" s="4"/>
      <c r="AW36" s="4"/>
      <c r="AX36" s="4"/>
      <c r="AY36" s="4"/>
      <c r="AZ36" s="4"/>
    </row>
    <row r="37">
      <c r="A37" s="4"/>
      <c r="B37" s="5"/>
      <c r="C37" s="5"/>
      <c r="D37" s="5"/>
      <c r="E37" s="6" t="s">
        <v>241</v>
      </c>
      <c r="F37" s="11" t="s">
        <v>242</v>
      </c>
      <c r="J37" s="11" t="s">
        <v>243</v>
      </c>
      <c r="N37" s="5"/>
      <c r="O37" s="5"/>
      <c r="P37" s="5"/>
      <c r="Q37" s="6" t="s">
        <v>244</v>
      </c>
      <c r="R37" s="4"/>
      <c r="S37" s="4"/>
      <c r="T37" s="4"/>
      <c r="U37" s="4"/>
      <c r="V37" s="4"/>
      <c r="W37" s="4"/>
      <c r="X37" s="2">
        <v>13.0</v>
      </c>
      <c r="Y37" s="4"/>
      <c r="Z37" s="5" t="s">
        <v>245</v>
      </c>
      <c r="AA37" s="4"/>
      <c r="AB37" s="2" t="s">
        <v>194</v>
      </c>
      <c r="AC37" s="4"/>
      <c r="AD37" s="5" t="s">
        <v>195</v>
      </c>
      <c r="AE37" s="4"/>
      <c r="AF37" s="4"/>
      <c r="AG37" s="4"/>
      <c r="AH37" s="4"/>
      <c r="AI37" s="4"/>
      <c r="AJ37" s="4"/>
      <c r="AK37" s="2" t="s">
        <v>111</v>
      </c>
      <c r="AL37" s="4"/>
      <c r="AM37" s="5" t="s">
        <v>246</v>
      </c>
      <c r="AN37" s="4"/>
      <c r="AO37" s="4"/>
      <c r="AP37" s="4"/>
      <c r="AQ37" s="4"/>
      <c r="AR37" s="4"/>
      <c r="AS37" s="2">
        <v>42.0</v>
      </c>
      <c r="AT37" s="4"/>
      <c r="AU37" s="5" t="s">
        <v>247</v>
      </c>
      <c r="AV37" s="4"/>
      <c r="AW37" s="4"/>
      <c r="AX37" s="4"/>
      <c r="AY37" s="4"/>
      <c r="AZ37" s="4"/>
    </row>
    <row r="38">
      <c r="A38" s="4"/>
      <c r="B38" s="5"/>
      <c r="C38" s="5"/>
      <c r="D38" s="5"/>
      <c r="E38" s="6" t="s">
        <v>248</v>
      </c>
      <c r="F38" s="11" t="s">
        <v>249</v>
      </c>
      <c r="J38" s="11" t="s">
        <v>250</v>
      </c>
      <c r="N38" s="5"/>
      <c r="O38" s="5"/>
      <c r="P38" s="5"/>
      <c r="Q38" s="6" t="s">
        <v>251</v>
      </c>
      <c r="R38" s="4"/>
      <c r="S38" s="4"/>
      <c r="T38" s="4"/>
      <c r="U38" s="4"/>
      <c r="V38" s="4"/>
      <c r="W38" s="4"/>
      <c r="X38" s="2">
        <v>14.0</v>
      </c>
      <c r="Y38" s="4"/>
      <c r="Z38" s="5" t="s">
        <v>252</v>
      </c>
      <c r="AA38" s="4"/>
      <c r="AB38" s="2" t="s">
        <v>201</v>
      </c>
      <c r="AC38" s="4"/>
      <c r="AD38" s="5" t="s">
        <v>253</v>
      </c>
      <c r="AE38" s="4"/>
      <c r="AF38" s="4"/>
      <c r="AG38" s="4"/>
      <c r="AH38" s="4"/>
      <c r="AI38" s="4"/>
      <c r="AJ38" s="4"/>
      <c r="AK38" s="2" t="s">
        <v>121</v>
      </c>
      <c r="AL38" s="4"/>
      <c r="AM38" s="5" t="s">
        <v>254</v>
      </c>
      <c r="AN38" s="4"/>
      <c r="AO38" s="4"/>
      <c r="AP38" s="4"/>
      <c r="AQ38" s="4"/>
      <c r="AR38" s="4"/>
      <c r="AS38" s="2">
        <v>43.0</v>
      </c>
      <c r="AT38" s="4"/>
      <c r="AU38" s="5" t="s">
        <v>255</v>
      </c>
      <c r="AV38" s="4"/>
      <c r="AW38" s="4"/>
      <c r="AX38" s="4"/>
      <c r="AY38" s="4"/>
      <c r="AZ38" s="4"/>
    </row>
    <row r="39">
      <c r="A39" s="4"/>
      <c r="B39" s="5"/>
      <c r="C39" s="5"/>
      <c r="D39" s="5"/>
      <c r="E39" s="6" t="s">
        <v>256</v>
      </c>
      <c r="F39" s="11" t="s">
        <v>257</v>
      </c>
      <c r="J39" s="11" t="s">
        <v>258</v>
      </c>
      <c r="N39" s="5"/>
      <c r="O39" s="5"/>
      <c r="P39" s="5"/>
      <c r="Q39" s="6" t="s">
        <v>259</v>
      </c>
      <c r="R39" s="4"/>
      <c r="S39" s="4"/>
      <c r="T39" s="4"/>
      <c r="U39" s="4"/>
      <c r="V39" s="4"/>
      <c r="W39" s="4"/>
      <c r="X39" s="2">
        <v>15.0</v>
      </c>
      <c r="Y39" s="4"/>
      <c r="Z39" s="5" t="s">
        <v>207</v>
      </c>
      <c r="AA39" s="4"/>
      <c r="AB39" s="2" t="s">
        <v>209</v>
      </c>
      <c r="AC39" s="4"/>
      <c r="AD39" s="5" t="s">
        <v>260</v>
      </c>
      <c r="AE39" s="4"/>
      <c r="AF39" s="4"/>
      <c r="AG39" s="4"/>
      <c r="AH39" s="4"/>
      <c r="AI39" s="4"/>
      <c r="AJ39" s="4"/>
      <c r="AK39" s="2" t="s">
        <v>130</v>
      </c>
      <c r="AL39" s="4"/>
      <c r="AM39" s="5" t="s">
        <v>261</v>
      </c>
      <c r="AN39" s="4"/>
      <c r="AO39" s="4"/>
      <c r="AP39" s="4"/>
      <c r="AQ39" s="4"/>
      <c r="AR39" s="4"/>
      <c r="AS39" s="2">
        <v>44.0</v>
      </c>
      <c r="AT39" s="4"/>
      <c r="AU39" s="5" t="s">
        <v>262</v>
      </c>
      <c r="AV39" s="4"/>
      <c r="AW39" s="4"/>
      <c r="AX39" s="4"/>
      <c r="AY39" s="4"/>
      <c r="AZ39" s="4"/>
    </row>
    <row r="40">
      <c r="A40" s="4"/>
      <c r="B40" s="5"/>
      <c r="C40" s="5"/>
      <c r="D40" s="5"/>
      <c r="E40" s="6" t="s">
        <v>263</v>
      </c>
      <c r="F40" s="11" t="s">
        <v>264</v>
      </c>
      <c r="J40" s="11" t="s">
        <v>265</v>
      </c>
      <c r="N40" s="5"/>
      <c r="O40" s="5"/>
      <c r="P40" s="5"/>
      <c r="Q40" s="6" t="s">
        <v>266</v>
      </c>
      <c r="R40" s="4"/>
      <c r="S40" s="4"/>
      <c r="T40" s="4"/>
      <c r="U40" s="4"/>
      <c r="V40" s="4"/>
      <c r="W40" s="4"/>
      <c r="X40" s="2">
        <v>16.0</v>
      </c>
      <c r="Y40" s="4"/>
      <c r="Z40" s="18"/>
      <c r="AA40" s="4"/>
      <c r="AB40" s="2" t="s">
        <v>217</v>
      </c>
      <c r="AC40" s="4"/>
      <c r="AD40" s="18"/>
      <c r="AE40" s="4"/>
      <c r="AF40" s="4"/>
      <c r="AG40" s="4"/>
      <c r="AH40" s="4"/>
      <c r="AI40" s="4"/>
      <c r="AJ40" s="4"/>
      <c r="AK40" s="2" t="s">
        <v>140</v>
      </c>
      <c r="AL40" s="4"/>
      <c r="AM40" s="5" t="s">
        <v>267</v>
      </c>
      <c r="AN40" s="4"/>
      <c r="AO40" s="4"/>
      <c r="AP40" s="4"/>
      <c r="AQ40" s="4"/>
      <c r="AR40" s="4"/>
      <c r="AS40" s="2">
        <v>45.0</v>
      </c>
      <c r="AT40" s="4"/>
      <c r="AU40" s="5" t="s">
        <v>268</v>
      </c>
      <c r="AV40" s="4"/>
      <c r="AW40" s="4"/>
      <c r="AX40" s="4"/>
      <c r="AY40" s="4"/>
      <c r="AZ40" s="4"/>
    </row>
    <row r="41">
      <c r="A41" s="4"/>
      <c r="B41" s="5"/>
      <c r="C41" s="5"/>
      <c r="D41" s="5"/>
      <c r="E41" s="6" t="s">
        <v>269</v>
      </c>
      <c r="F41" s="11" t="s">
        <v>270</v>
      </c>
      <c r="J41" s="11" t="s">
        <v>271</v>
      </c>
      <c r="N41" s="5"/>
      <c r="O41" s="5"/>
      <c r="P41" s="5"/>
      <c r="Q41" s="6" t="s">
        <v>272</v>
      </c>
      <c r="R41" s="4"/>
      <c r="S41" s="4"/>
      <c r="T41" s="4"/>
      <c r="U41" s="4"/>
      <c r="V41" s="4"/>
      <c r="W41" s="4"/>
      <c r="X41" s="2">
        <v>17.0</v>
      </c>
      <c r="Y41" s="4"/>
      <c r="Z41" s="18"/>
      <c r="AA41" s="4"/>
      <c r="AB41" s="2" t="s">
        <v>223</v>
      </c>
      <c r="AC41" s="4"/>
      <c r="AD41" s="18"/>
      <c r="AE41" s="4"/>
      <c r="AF41" s="4"/>
      <c r="AG41" s="4"/>
      <c r="AH41" s="4"/>
      <c r="AI41" s="4"/>
      <c r="AJ41" s="4"/>
      <c r="AK41" s="2" t="s">
        <v>150</v>
      </c>
      <c r="AL41" s="4"/>
      <c r="AM41" s="5" t="s">
        <v>273</v>
      </c>
      <c r="AN41" s="4"/>
      <c r="AO41" s="4"/>
      <c r="AP41" s="4"/>
      <c r="AQ41" s="4"/>
      <c r="AR41" s="4"/>
      <c r="AS41" s="2">
        <v>46.0</v>
      </c>
      <c r="AT41" s="4"/>
      <c r="AU41" s="5" t="s">
        <v>274</v>
      </c>
      <c r="AV41" s="4"/>
      <c r="AW41" s="4"/>
      <c r="AX41" s="4"/>
      <c r="AY41" s="4"/>
      <c r="AZ41" s="4"/>
    </row>
    <row r="42">
      <c r="A42" s="4"/>
      <c r="B42" s="5"/>
      <c r="C42" s="5"/>
      <c r="D42" s="5"/>
      <c r="E42" s="6" t="s">
        <v>275</v>
      </c>
      <c r="F42" s="11" t="s">
        <v>276</v>
      </c>
      <c r="J42" s="11" t="s">
        <v>277</v>
      </c>
      <c r="N42" s="5"/>
      <c r="O42" s="5"/>
      <c r="P42" s="5"/>
      <c r="Q42" s="6" t="s">
        <v>278</v>
      </c>
      <c r="R42" s="4"/>
      <c r="S42" s="4"/>
      <c r="T42" s="4"/>
      <c r="U42" s="4"/>
      <c r="V42" s="4"/>
      <c r="W42" s="4"/>
      <c r="X42" s="4"/>
      <c r="Y42" s="4"/>
      <c r="Z42" s="4"/>
      <c r="AA42" s="4"/>
      <c r="AB42" s="4"/>
      <c r="AC42" s="4"/>
      <c r="AD42" s="4"/>
      <c r="AE42" s="4"/>
      <c r="AF42" s="4"/>
      <c r="AG42" s="4"/>
      <c r="AH42" s="4"/>
      <c r="AI42" s="4"/>
      <c r="AJ42" s="4"/>
      <c r="AK42" s="2" t="s">
        <v>159</v>
      </c>
      <c r="AL42" s="4"/>
      <c r="AM42" s="5" t="s">
        <v>279</v>
      </c>
      <c r="AN42" s="4"/>
      <c r="AO42" s="4"/>
      <c r="AP42" s="4"/>
      <c r="AQ42" s="4"/>
      <c r="AR42" s="4"/>
      <c r="AS42" s="2">
        <v>47.0</v>
      </c>
      <c r="AT42" s="4"/>
      <c r="AU42" s="5" t="s">
        <v>280</v>
      </c>
      <c r="AV42" s="4"/>
      <c r="AW42" s="4"/>
      <c r="AX42" s="4"/>
      <c r="AY42" s="4"/>
      <c r="AZ42" s="4"/>
    </row>
    <row r="43">
      <c r="A43" s="4"/>
      <c r="B43" s="5"/>
      <c r="C43" s="5"/>
      <c r="D43" s="5"/>
      <c r="E43" s="6" t="s">
        <v>281</v>
      </c>
      <c r="F43" s="11" t="s">
        <v>282</v>
      </c>
      <c r="J43" s="11" t="s">
        <v>283</v>
      </c>
      <c r="N43" s="5"/>
      <c r="O43" s="5"/>
      <c r="P43" s="5"/>
      <c r="Q43" s="6" t="s">
        <v>284</v>
      </c>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c r="A44" s="1"/>
      <c r="B44" s="2"/>
      <c r="C44" s="2"/>
      <c r="D44" s="2"/>
      <c r="E44" s="2"/>
      <c r="F44" s="2"/>
      <c r="G44" s="2"/>
      <c r="H44" s="2"/>
      <c r="I44" s="2" t="s">
        <v>285</v>
      </c>
      <c r="J44" s="2"/>
      <c r="K44" s="2"/>
      <c r="L44" s="2"/>
      <c r="M44" s="2" t="s">
        <v>286</v>
      </c>
      <c r="N44" s="2"/>
      <c r="O44" s="2"/>
      <c r="P44" s="2"/>
      <c r="Q44" s="2"/>
      <c r="R44" s="4"/>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1"/>
    </row>
    <row r="45">
      <c r="A45" s="1"/>
      <c r="B45" s="2"/>
      <c r="C45" s="2"/>
      <c r="D45" s="2"/>
      <c r="E45" s="2"/>
      <c r="F45" s="2"/>
      <c r="G45" s="2">
        <v>0.0</v>
      </c>
      <c r="H45" s="2"/>
      <c r="I45" s="5" t="s">
        <v>287</v>
      </c>
      <c r="J45" s="2"/>
      <c r="K45" s="2">
        <v>8.0</v>
      </c>
      <c r="L45" s="2"/>
      <c r="M45" s="5" t="s">
        <v>288</v>
      </c>
      <c r="N45" s="2"/>
      <c r="O45" s="2"/>
      <c r="P45" s="2"/>
      <c r="Q45" s="2"/>
      <c r="R45" s="4"/>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1"/>
    </row>
    <row r="46">
      <c r="A46" s="1"/>
      <c r="B46" s="2"/>
      <c r="C46" s="2"/>
      <c r="D46" s="2"/>
      <c r="E46" s="2"/>
      <c r="F46" s="2"/>
      <c r="G46" s="2">
        <v>1.0</v>
      </c>
      <c r="H46" s="2"/>
      <c r="I46" s="5" t="s">
        <v>289</v>
      </c>
      <c r="J46" s="2"/>
      <c r="K46" s="2">
        <v>9.0</v>
      </c>
      <c r="L46" s="2"/>
      <c r="M46" s="5" t="s">
        <v>290</v>
      </c>
      <c r="N46" s="2"/>
      <c r="O46" s="2"/>
      <c r="P46" s="2"/>
      <c r="Q46" s="2"/>
      <c r="R46" s="4"/>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1"/>
    </row>
    <row r="47">
      <c r="A47" s="1"/>
      <c r="B47" s="2"/>
      <c r="C47" s="2"/>
      <c r="D47" s="2"/>
      <c r="E47" s="2"/>
      <c r="F47" s="2"/>
      <c r="G47" s="2">
        <v>2.0</v>
      </c>
      <c r="H47" s="2"/>
      <c r="I47" s="5" t="s">
        <v>291</v>
      </c>
      <c r="J47" s="2"/>
      <c r="K47" s="2" t="s">
        <v>6</v>
      </c>
      <c r="L47" s="2"/>
      <c r="M47" s="5" t="s">
        <v>292</v>
      </c>
      <c r="N47" s="2"/>
      <c r="O47" s="2"/>
      <c r="P47" s="2"/>
      <c r="Q47" s="2"/>
      <c r="R47" s="4"/>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1"/>
    </row>
    <row r="48">
      <c r="A48" s="1"/>
      <c r="B48" s="2"/>
      <c r="C48" s="2"/>
      <c r="D48" s="2"/>
      <c r="E48" s="2"/>
      <c r="F48" s="2"/>
      <c r="G48" s="2">
        <v>3.0</v>
      </c>
      <c r="H48" s="2"/>
      <c r="I48" s="5" t="s">
        <v>293</v>
      </c>
      <c r="J48" s="2"/>
      <c r="K48" s="2" t="s">
        <v>114</v>
      </c>
      <c r="L48" s="2"/>
      <c r="M48" s="5" t="s">
        <v>294</v>
      </c>
      <c r="N48" s="2"/>
      <c r="O48" s="2"/>
      <c r="P48" s="2"/>
      <c r="Q48" s="2"/>
      <c r="R48" s="4"/>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1"/>
    </row>
    <row r="49">
      <c r="A49" s="1"/>
      <c r="B49" s="2"/>
      <c r="C49" s="2"/>
      <c r="D49" s="2"/>
      <c r="E49" s="2"/>
      <c r="F49" s="2"/>
      <c r="G49" s="2">
        <v>4.0</v>
      </c>
      <c r="H49" s="2"/>
      <c r="I49" s="5" t="s">
        <v>295</v>
      </c>
      <c r="J49" s="2"/>
      <c r="K49" s="2" t="s">
        <v>5</v>
      </c>
      <c r="L49" s="2"/>
      <c r="M49" s="5" t="s">
        <v>296</v>
      </c>
      <c r="N49" s="2"/>
      <c r="O49" s="2"/>
      <c r="P49" s="2"/>
      <c r="Q49" s="2"/>
      <c r="R49" s="4"/>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1"/>
    </row>
    <row r="50">
      <c r="A50" s="1"/>
      <c r="B50" s="2"/>
      <c r="C50" s="2"/>
      <c r="D50" s="2"/>
      <c r="E50" s="2"/>
      <c r="F50" s="2"/>
      <c r="G50" s="2">
        <v>5.0</v>
      </c>
      <c r="H50" s="2"/>
      <c r="I50" s="5" t="s">
        <v>297</v>
      </c>
      <c r="J50" s="2"/>
      <c r="K50" s="2" t="s">
        <v>133</v>
      </c>
      <c r="L50" s="2"/>
      <c r="M50" s="5" t="s">
        <v>298</v>
      </c>
      <c r="N50" s="2"/>
      <c r="O50" s="2"/>
      <c r="P50" s="2"/>
      <c r="Q50" s="2"/>
      <c r="R50" s="4"/>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1"/>
    </row>
    <row r="51">
      <c r="A51" s="1"/>
      <c r="B51" s="2"/>
      <c r="C51" s="2"/>
      <c r="D51" s="2"/>
      <c r="E51" s="2"/>
      <c r="F51" s="2"/>
      <c r="G51" s="2">
        <v>6.0</v>
      </c>
      <c r="H51" s="2"/>
      <c r="I51" s="5" t="s">
        <v>299</v>
      </c>
      <c r="J51" s="2"/>
      <c r="K51" s="2" t="s">
        <v>143</v>
      </c>
      <c r="L51" s="2"/>
      <c r="M51" s="5" t="s">
        <v>300</v>
      </c>
      <c r="N51" s="2"/>
      <c r="O51" s="2"/>
      <c r="P51" s="2"/>
      <c r="Q51" s="2"/>
      <c r="R51" s="4"/>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1"/>
    </row>
    <row r="52">
      <c r="A52" s="1"/>
      <c r="B52" s="2"/>
      <c r="C52" s="2"/>
      <c r="D52" s="2"/>
      <c r="E52" s="2"/>
      <c r="F52" s="2"/>
      <c r="G52" s="2">
        <v>7.0</v>
      </c>
      <c r="H52" s="2"/>
      <c r="I52" s="5" t="s">
        <v>301</v>
      </c>
      <c r="J52" s="2"/>
      <c r="K52" s="2" t="s">
        <v>153</v>
      </c>
      <c r="L52" s="2"/>
      <c r="M52" s="5" t="s">
        <v>302</v>
      </c>
      <c r="N52" s="2"/>
      <c r="O52" s="2"/>
      <c r="P52" s="2"/>
      <c r="Q52" s="2"/>
      <c r="R52" s="4"/>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1"/>
    </row>
    <row r="53">
      <c r="A53" s="1"/>
      <c r="B53" s="2"/>
      <c r="C53" s="2"/>
      <c r="D53" s="2"/>
      <c r="E53" s="2"/>
      <c r="F53" s="2"/>
      <c r="G53" s="2"/>
      <c r="H53" s="2"/>
      <c r="I53" s="2"/>
      <c r="J53" s="2"/>
      <c r="K53" s="2"/>
      <c r="L53" s="2"/>
      <c r="M53" s="2"/>
      <c r="N53" s="2"/>
      <c r="O53" s="2"/>
      <c r="P53" s="2"/>
      <c r="Q53" s="2"/>
      <c r="R53" s="4"/>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1"/>
    </row>
  </sheetData>
  <mergeCells count="201">
    <mergeCell ref="M27:M28"/>
    <mergeCell ref="M29:M30"/>
    <mergeCell ref="B9:D9"/>
    <mergeCell ref="B27:D27"/>
    <mergeCell ref="E27:E28"/>
    <mergeCell ref="I27:I28"/>
    <mergeCell ref="J27:L27"/>
    <mergeCell ref="J28:L28"/>
    <mergeCell ref="B30:D30"/>
    <mergeCell ref="F36:I36"/>
    <mergeCell ref="F37:I37"/>
    <mergeCell ref="F38:I38"/>
    <mergeCell ref="F39:I39"/>
    <mergeCell ref="F40:I40"/>
    <mergeCell ref="F41:I41"/>
    <mergeCell ref="F42:I42"/>
    <mergeCell ref="F43:I43"/>
    <mergeCell ref="F27:H27"/>
    <mergeCell ref="F28:H28"/>
    <mergeCell ref="E29:E30"/>
    <mergeCell ref="F29:H29"/>
    <mergeCell ref="I29:I30"/>
    <mergeCell ref="F30:H30"/>
    <mergeCell ref="F35:I35"/>
    <mergeCell ref="J40:M40"/>
    <mergeCell ref="J41:M41"/>
    <mergeCell ref="J42:M42"/>
    <mergeCell ref="J43:M43"/>
    <mergeCell ref="J29:L29"/>
    <mergeCell ref="J30:L30"/>
    <mergeCell ref="J35:M35"/>
    <mergeCell ref="J36:M36"/>
    <mergeCell ref="J37:M37"/>
    <mergeCell ref="J38:M38"/>
    <mergeCell ref="J39:M39"/>
    <mergeCell ref="AV27:AX27"/>
    <mergeCell ref="AV29:AX29"/>
    <mergeCell ref="AY29:AY30"/>
    <mergeCell ref="AV30:AX30"/>
    <mergeCell ref="AV17:AX17"/>
    <mergeCell ref="AV18:AX18"/>
    <mergeCell ref="AV19:AX19"/>
    <mergeCell ref="AV20:AX20"/>
    <mergeCell ref="AV21:AX21"/>
    <mergeCell ref="AV22:AX22"/>
    <mergeCell ref="AU27:AU28"/>
    <mergeCell ref="AA7:AC7"/>
    <mergeCell ref="AE7:AG7"/>
    <mergeCell ref="AA8:AC8"/>
    <mergeCell ref="AD8:AD9"/>
    <mergeCell ref="AE8:AG8"/>
    <mergeCell ref="AH8:AH9"/>
    <mergeCell ref="AA9:AC9"/>
    <mergeCell ref="AE9:AG9"/>
    <mergeCell ref="J7:L7"/>
    <mergeCell ref="N7:P7"/>
    <mergeCell ref="S7:U7"/>
    <mergeCell ref="J8:L8"/>
    <mergeCell ref="M8:M9"/>
    <mergeCell ref="Q8:Q9"/>
    <mergeCell ref="J9:L9"/>
    <mergeCell ref="AR6:AT6"/>
    <mergeCell ref="AV6:AX6"/>
    <mergeCell ref="AN14:AP14"/>
    <mergeCell ref="AV14:AX14"/>
    <mergeCell ref="AN15:AP15"/>
    <mergeCell ref="AV15:AX15"/>
    <mergeCell ref="AV16:AX16"/>
    <mergeCell ref="AN21:AP21"/>
    <mergeCell ref="AN22:AP22"/>
    <mergeCell ref="AN16:AP16"/>
    <mergeCell ref="AN17:AP17"/>
    <mergeCell ref="AN18:AP18"/>
    <mergeCell ref="W19:Z19"/>
    <mergeCell ref="AA19:AD19"/>
    <mergeCell ref="AN19:AP19"/>
    <mergeCell ref="AN20:AP20"/>
    <mergeCell ref="AJ29:AL29"/>
    <mergeCell ref="AN29:AP29"/>
    <mergeCell ref="AQ29:AQ30"/>
    <mergeCell ref="AR29:AT29"/>
    <mergeCell ref="AU29:AU30"/>
    <mergeCell ref="AJ30:AL30"/>
    <mergeCell ref="AN30:AP30"/>
    <mergeCell ref="AR30:AT30"/>
    <mergeCell ref="W29:Y29"/>
    <mergeCell ref="W30:Y30"/>
    <mergeCell ref="W31:Y31"/>
    <mergeCell ref="AA31:AC31"/>
    <mergeCell ref="W32:Y32"/>
    <mergeCell ref="AA32:AC32"/>
    <mergeCell ref="B28:D28"/>
    <mergeCell ref="B29:D29"/>
    <mergeCell ref="N29:P29"/>
    <mergeCell ref="Q29:Q30"/>
    <mergeCell ref="AA29:AC29"/>
    <mergeCell ref="AM29:AM30"/>
    <mergeCell ref="N30:P30"/>
    <mergeCell ref="AA30:AC30"/>
    <mergeCell ref="N6:P6"/>
    <mergeCell ref="S6:U6"/>
    <mergeCell ref="W6:Y6"/>
    <mergeCell ref="AA6:AC6"/>
    <mergeCell ref="AE6:AG6"/>
    <mergeCell ref="AJ6:AL6"/>
    <mergeCell ref="AN6:AP6"/>
    <mergeCell ref="AR7:AT7"/>
    <mergeCell ref="AV7:AX7"/>
    <mergeCell ref="V6:V7"/>
    <mergeCell ref="AD6:AD7"/>
    <mergeCell ref="AH6:AH7"/>
    <mergeCell ref="AM6:AM7"/>
    <mergeCell ref="AQ6:AQ7"/>
    <mergeCell ref="AU6:AU7"/>
    <mergeCell ref="AY6:AY7"/>
    <mergeCell ref="AR8:AT8"/>
    <mergeCell ref="AV8:AX8"/>
    <mergeCell ref="AY8:AY9"/>
    <mergeCell ref="AR9:AT9"/>
    <mergeCell ref="AV9:AX9"/>
    <mergeCell ref="AN8:AP8"/>
    <mergeCell ref="AN9:AP9"/>
    <mergeCell ref="AJ7:AL7"/>
    <mergeCell ref="AN7:AP7"/>
    <mergeCell ref="AJ8:AL8"/>
    <mergeCell ref="AM8:AM9"/>
    <mergeCell ref="AQ8:AQ9"/>
    <mergeCell ref="AU8:AU9"/>
    <mergeCell ref="AJ9:AL9"/>
    <mergeCell ref="W15:Z15"/>
    <mergeCell ref="AA15:AD15"/>
    <mergeCell ref="Z6:Z7"/>
    <mergeCell ref="W7:Y7"/>
    <mergeCell ref="W8:Y8"/>
    <mergeCell ref="Z8:Z9"/>
    <mergeCell ref="W9:Y9"/>
    <mergeCell ref="W14:Z14"/>
    <mergeCell ref="AA14:AD14"/>
    <mergeCell ref="S8:U8"/>
    <mergeCell ref="V8:V9"/>
    <mergeCell ref="S9:U9"/>
    <mergeCell ref="W16:Z16"/>
    <mergeCell ref="AA16:AD16"/>
    <mergeCell ref="W17:Z17"/>
    <mergeCell ref="AA17:AD17"/>
    <mergeCell ref="W22:Z22"/>
    <mergeCell ref="W24:Y24"/>
    <mergeCell ref="AA24:AC24"/>
    <mergeCell ref="W25:Y25"/>
    <mergeCell ref="AA25:AC25"/>
    <mergeCell ref="W26:Y26"/>
    <mergeCell ref="AA26:AC26"/>
    <mergeCell ref="W18:Z18"/>
    <mergeCell ref="AA18:AD18"/>
    <mergeCell ref="W20:Z20"/>
    <mergeCell ref="AA20:AD20"/>
    <mergeCell ref="W21:Z21"/>
    <mergeCell ref="AA21:AD21"/>
    <mergeCell ref="AA22:AD22"/>
    <mergeCell ref="N19:P19"/>
    <mergeCell ref="N20:P20"/>
    <mergeCell ref="N21:P21"/>
    <mergeCell ref="N22:P22"/>
    <mergeCell ref="N8:P8"/>
    <mergeCell ref="N9:P9"/>
    <mergeCell ref="N14:P14"/>
    <mergeCell ref="N15:P15"/>
    <mergeCell ref="N16:P16"/>
    <mergeCell ref="N17:P17"/>
    <mergeCell ref="N18:P18"/>
    <mergeCell ref="B6:D6"/>
    <mergeCell ref="E6:E7"/>
    <mergeCell ref="I6:I7"/>
    <mergeCell ref="J6:L6"/>
    <mergeCell ref="M6:M7"/>
    <mergeCell ref="Q6:Q7"/>
    <mergeCell ref="B7:D7"/>
    <mergeCell ref="F6:H6"/>
    <mergeCell ref="F7:H7"/>
    <mergeCell ref="B8:D8"/>
    <mergeCell ref="E8:E9"/>
    <mergeCell ref="F8:H8"/>
    <mergeCell ref="I8:I9"/>
    <mergeCell ref="F9:H9"/>
    <mergeCell ref="AN27:AP27"/>
    <mergeCell ref="AR27:AT27"/>
    <mergeCell ref="N27:P27"/>
    <mergeCell ref="N28:P28"/>
    <mergeCell ref="AA27:AC27"/>
    <mergeCell ref="AA28:AC28"/>
    <mergeCell ref="AJ28:AL28"/>
    <mergeCell ref="AN28:AP28"/>
    <mergeCell ref="AR28:AT28"/>
    <mergeCell ref="AV28:AX28"/>
    <mergeCell ref="Q27:Q28"/>
    <mergeCell ref="W27:Y27"/>
    <mergeCell ref="AJ27:AL27"/>
    <mergeCell ref="AM27:AM28"/>
    <mergeCell ref="AQ27:AQ28"/>
    <mergeCell ref="AY27:AY28"/>
    <mergeCell ref="W28:Y28"/>
  </mergeCells>
  <dataValidations>
    <dataValidation type="list" allowBlank="1" showErrorMessage="1" sqref="E4 I4 M4 Q4 V4 Z4 AD4 AH4 AM4 AQ4 AU4 AY4 E12 I12 M12 Q12 V12 Z12 AD12 AH12 AM12 AQ12 AU12 AY12 V15:V22 AH15:AH22 AM15:AM22 AU15:AU22 E25 I25 M25 Q25 AM25 AQ25 AU25 AY25 V25:V32 AH25:AH32 E33 I33 M33 Q33 AM33 AQ33 AU33 AY33 E36:E43 Q36:Q43">
      <formula1>lookuptable_V2!$H:$H</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6" width="140.63"/>
  </cols>
  <sheetData>
    <row r="1">
      <c r="A1" s="19" t="s">
        <v>303</v>
      </c>
      <c r="B1" s="20"/>
    </row>
    <row r="2">
      <c r="A2" s="19" t="s">
        <v>304</v>
      </c>
      <c r="B2" s="20"/>
    </row>
    <row r="3">
      <c r="A3" t="str">
        <f>CONCATENATE(A5:A215)</f>
        <v>( "defalt" "LSDI" "ZOOM" "UNDOCK" "LDS" "BALANCE" "DRIVE" "DEFENCE" "OFFENCE" "LAST AGGESSOR" "SUB TARGET" "NEXT ENEMY" "NEAR ENEMY" "LAST CONTACT" "DOWN CON" "UP CONTACT" "TOP CONTACT" "M U" "M R" "M D" "M L" "MLC" "TAB" "" "" "ENTER" "ALT" "CTRL" "SHIFT" "VL U" "VL D" "" "" "&gt;" "v" "^" "&lt;" "N" "M" "L" "K" "V" "U" "T" "S" "J" "I" "H" "G" "Z" "Y" "X" "W" "R" "Q" "P" "O" "M ^" "M &gt;" "M v" "M &lt;" "ML" "ESC" "MR" "REVERSE" "FIRE/ACCEPT" "H v" "H ^" "H &gt;" "H &lt;" "NEXT PRIMEARY" "NEXT SECOND" "TARGET/BACK" "0" "1" "2" "3" "4" "5" "6" "7" "8" "9" "A" "B" "C" "D" "E" "F" "RIO_0" "RIO_1" "RIO_2" "RIO_3" "RIO_4" "RIO_5" "RIO_6" "RIO_7" "RIO_8" "RIO_9" "RIO_A" "RIO_B" "RIO_C" "RIO_D" "RIO_E" "RIO_F" )</v>
      </c>
      <c r="B3" s="20"/>
    </row>
    <row r="4">
      <c r="A4" s="19"/>
      <c r="B4" s="20"/>
    </row>
    <row r="5">
      <c r="A5" s="19" t="s">
        <v>305</v>
      </c>
      <c r="B5" s="21" t="s">
        <v>206</v>
      </c>
    </row>
    <row r="6">
      <c r="A6" s="22" t="str">
        <f>Layout_V2!I1</f>
        <v>defalt</v>
      </c>
      <c r="B6" s="21"/>
    </row>
    <row r="7">
      <c r="A7" s="23" t="s">
        <v>306</v>
      </c>
      <c r="B7" s="21"/>
    </row>
    <row r="8">
      <c r="A8" t="str">
        <f>Layout_V2!AY31</f>
        <v>LSDI</v>
      </c>
      <c r="B8" s="21" t="s">
        <v>307</v>
      </c>
    </row>
    <row r="9">
      <c r="A9" s="19" t="s">
        <v>306</v>
      </c>
      <c r="B9" s="21"/>
    </row>
    <row r="10">
      <c r="A10" t="str">
        <f>Layout_V2!AU31</f>
        <v>ZOOM</v>
      </c>
      <c r="B10" s="21" t="s">
        <v>308</v>
      </c>
    </row>
    <row r="11">
      <c r="A11" s="19" t="s">
        <v>306</v>
      </c>
      <c r="B11" s="21"/>
    </row>
    <row r="12">
      <c r="A12" t="str">
        <f>Layout_V2!AQ31</f>
        <v>UNDOCK</v>
      </c>
      <c r="B12" s="21" t="s">
        <v>309</v>
      </c>
    </row>
    <row r="13">
      <c r="A13" s="19" t="s">
        <v>306</v>
      </c>
      <c r="B13" s="21"/>
    </row>
    <row r="14">
      <c r="A14" t="str">
        <f>Layout_V2!AM31</f>
        <v>LDS</v>
      </c>
      <c r="B14" s="21" t="s">
        <v>310</v>
      </c>
    </row>
    <row r="15">
      <c r="A15" s="19" t="s">
        <v>306</v>
      </c>
      <c r="B15" s="21"/>
    </row>
    <row r="16">
      <c r="A16" t="str">
        <f>Layout_V2!AY26</f>
        <v>BALANCE</v>
      </c>
      <c r="B16" s="21" t="s">
        <v>311</v>
      </c>
    </row>
    <row r="17">
      <c r="A17" s="19" t="s">
        <v>306</v>
      </c>
      <c r="B17" s="21"/>
    </row>
    <row r="18">
      <c r="A18" t="str">
        <f>Layout_V2!AU26</f>
        <v>DRIVE</v>
      </c>
      <c r="B18" s="21" t="s">
        <v>312</v>
      </c>
    </row>
    <row r="19">
      <c r="A19" s="19" t="s">
        <v>306</v>
      </c>
      <c r="B19" s="21"/>
    </row>
    <row r="20">
      <c r="A20" t="str">
        <f>Layout_V2!AQ26</f>
        <v>DEFENCE</v>
      </c>
      <c r="B20" s="21" t="s">
        <v>313</v>
      </c>
    </row>
    <row r="21">
      <c r="A21" s="19" t="s">
        <v>306</v>
      </c>
      <c r="B21" s="21"/>
    </row>
    <row r="22">
      <c r="A22" t="str">
        <f>Layout_V2!AM26</f>
        <v>OFFENCE</v>
      </c>
      <c r="B22" s="21" t="s">
        <v>314</v>
      </c>
    </row>
    <row r="23">
      <c r="A23" s="19" t="s">
        <v>306</v>
      </c>
      <c r="B23" s="21"/>
    </row>
    <row r="24">
      <c r="A24" t="str">
        <f>Layout_V2!Q31</f>
        <v>LAST AGGESSOR</v>
      </c>
      <c r="B24" s="21" t="s">
        <v>315</v>
      </c>
    </row>
    <row r="25">
      <c r="A25" s="19" t="s">
        <v>306</v>
      </c>
      <c r="B25" s="21"/>
    </row>
    <row r="26">
      <c r="A26" t="str">
        <f>Layout_V2!M31</f>
        <v>SUB TARGET</v>
      </c>
      <c r="B26" s="21" t="s">
        <v>316</v>
      </c>
    </row>
    <row r="27">
      <c r="A27" s="19" t="s">
        <v>306</v>
      </c>
      <c r="B27" s="21"/>
    </row>
    <row r="28">
      <c r="A28" t="str">
        <f>Layout_V2!I31</f>
        <v>NEXT ENEMY</v>
      </c>
      <c r="B28" s="21" t="s">
        <v>6</v>
      </c>
    </row>
    <row r="29">
      <c r="A29" s="19" t="s">
        <v>306</v>
      </c>
      <c r="B29" s="21"/>
    </row>
    <row r="30">
      <c r="A30" t="str">
        <f>Layout_V2!E31</f>
        <v>NEAR ENEMY</v>
      </c>
      <c r="B30" s="21" t="s">
        <v>114</v>
      </c>
    </row>
    <row r="31">
      <c r="A31" s="19" t="s">
        <v>306</v>
      </c>
      <c r="B31" s="21"/>
    </row>
    <row r="32">
      <c r="A32" t="str">
        <f>Layout_V2!Q26</f>
        <v>LAST CONTACT</v>
      </c>
      <c r="B32" s="21" t="s">
        <v>5</v>
      </c>
    </row>
    <row r="33">
      <c r="A33" s="19" t="s">
        <v>306</v>
      </c>
      <c r="B33" s="21"/>
    </row>
    <row r="34">
      <c r="A34" t="str">
        <f>Layout_V2!M26</f>
        <v>DOWN CON</v>
      </c>
      <c r="B34" s="21" t="s">
        <v>133</v>
      </c>
    </row>
    <row r="35">
      <c r="A35" s="19" t="s">
        <v>306</v>
      </c>
      <c r="B35" s="21"/>
    </row>
    <row r="36">
      <c r="A36" t="str">
        <f>Layout_V2!I26</f>
        <v>UP CONTACT</v>
      </c>
      <c r="B36" s="21" t="s">
        <v>143</v>
      </c>
    </row>
    <row r="37">
      <c r="A37" s="19" t="s">
        <v>306</v>
      </c>
      <c r="B37" s="20"/>
    </row>
    <row r="38">
      <c r="A38" t="str">
        <f>Layout_V2!E26</f>
        <v>TOP CONTACT</v>
      </c>
      <c r="B38" s="21" t="s">
        <v>153</v>
      </c>
    </row>
    <row r="39">
      <c r="A39" s="19" t="s">
        <v>306</v>
      </c>
      <c r="B39" s="21" t="s">
        <v>168</v>
      </c>
    </row>
    <row r="40">
      <c r="A40" t="str">
        <f>Layout_V2!Z34</f>
        <v>M U</v>
      </c>
      <c r="B40" s="21" t="s">
        <v>307</v>
      </c>
    </row>
    <row r="41">
      <c r="A41" s="19" t="s">
        <v>306</v>
      </c>
      <c r="B41" s="21"/>
    </row>
    <row r="42">
      <c r="A42" t="str">
        <f>Layout_V2!Z35</f>
        <v>M R</v>
      </c>
      <c r="B42" s="21" t="s">
        <v>308</v>
      </c>
    </row>
    <row r="43">
      <c r="A43" s="19" t="s">
        <v>306</v>
      </c>
      <c r="B43" s="21"/>
    </row>
    <row r="44">
      <c r="A44" t="str">
        <f>Layout_V2!Z36</f>
        <v>M D</v>
      </c>
      <c r="B44" s="21" t="s">
        <v>309</v>
      </c>
    </row>
    <row r="45">
      <c r="A45" s="19" t="s">
        <v>306</v>
      </c>
      <c r="B45" s="21"/>
    </row>
    <row r="46">
      <c r="A46" t="str">
        <f>Layout_V2!Z37</f>
        <v>M L</v>
      </c>
      <c r="B46" s="21" t="s">
        <v>310</v>
      </c>
    </row>
    <row r="47">
      <c r="A47" s="19" t="s">
        <v>306</v>
      </c>
      <c r="B47" s="21"/>
    </row>
    <row r="48">
      <c r="A48" t="str">
        <f>Layout_V2!Z38</f>
        <v>MLC</v>
      </c>
      <c r="B48" s="21" t="s">
        <v>311</v>
      </c>
    </row>
    <row r="49">
      <c r="A49" s="19" t="s">
        <v>306</v>
      </c>
      <c r="B49" s="21"/>
    </row>
    <row r="50">
      <c r="A50" t="str">
        <f>Layout_V2!Z39</f>
        <v>TAB</v>
      </c>
      <c r="B50" s="21" t="s">
        <v>312</v>
      </c>
    </row>
    <row r="51">
      <c r="A51" s="19" t="s">
        <v>306</v>
      </c>
      <c r="B51" s="21"/>
    </row>
    <row r="52">
      <c r="A52" t="str">
        <f>Layout_V2!Z40</f>
        <v/>
      </c>
      <c r="B52" s="21" t="s">
        <v>313</v>
      </c>
    </row>
    <row r="53">
      <c r="A53" s="19" t="s">
        <v>306</v>
      </c>
      <c r="B53" s="21"/>
    </row>
    <row r="54">
      <c r="A54" t="str">
        <f>Layout_V2!Z41</f>
        <v/>
      </c>
      <c r="B54" s="21" t="s">
        <v>314</v>
      </c>
    </row>
    <row r="55">
      <c r="A55" s="19" t="s">
        <v>306</v>
      </c>
      <c r="B55" s="21"/>
    </row>
    <row r="56">
      <c r="A56" t="str">
        <f>Layout_V2!AD34</f>
        <v>ENTER</v>
      </c>
      <c r="B56" s="21" t="s">
        <v>315</v>
      </c>
    </row>
    <row r="57">
      <c r="A57" s="19" t="s">
        <v>306</v>
      </c>
      <c r="B57" s="21"/>
    </row>
    <row r="58">
      <c r="A58" t="str">
        <f>Layout_V2!AD35</f>
        <v>ALT</v>
      </c>
      <c r="B58" s="21" t="s">
        <v>316</v>
      </c>
    </row>
    <row r="59">
      <c r="A59" s="19" t="s">
        <v>306</v>
      </c>
      <c r="B59" s="21"/>
    </row>
    <row r="60">
      <c r="A60" t="str">
        <f>Layout_V2!AD36</f>
        <v>CTRL</v>
      </c>
      <c r="B60" s="21" t="s">
        <v>6</v>
      </c>
    </row>
    <row r="61">
      <c r="A61" s="19" t="s">
        <v>306</v>
      </c>
      <c r="B61" s="21"/>
    </row>
    <row r="62">
      <c r="A62" t="str">
        <f>Layout_V2!AD37</f>
        <v>SHIFT</v>
      </c>
      <c r="B62" s="21" t="s">
        <v>114</v>
      </c>
    </row>
    <row r="63">
      <c r="A63" s="19" t="s">
        <v>306</v>
      </c>
      <c r="B63" s="21"/>
    </row>
    <row r="64">
      <c r="A64" t="str">
        <f>Layout_V2!AD38</f>
        <v>VL U</v>
      </c>
      <c r="B64" s="21" t="s">
        <v>5</v>
      </c>
    </row>
    <row r="65">
      <c r="A65" s="19" t="s">
        <v>306</v>
      </c>
      <c r="B65" s="21"/>
    </row>
    <row r="66">
      <c r="A66" t="str">
        <f>Layout_V2!AD39</f>
        <v>VL D</v>
      </c>
      <c r="B66" s="21" t="s">
        <v>133</v>
      </c>
    </row>
    <row r="67">
      <c r="A67" s="19" t="s">
        <v>306</v>
      </c>
      <c r="B67" s="21"/>
    </row>
    <row r="68">
      <c r="A68" t="str">
        <f>Layout_V2!AD40</f>
        <v/>
      </c>
      <c r="B68" s="21" t="s">
        <v>143</v>
      </c>
    </row>
    <row r="69">
      <c r="A69" s="19" t="s">
        <v>306</v>
      </c>
      <c r="B69" s="20"/>
    </row>
    <row r="70">
      <c r="A70" t="str">
        <f>Layout_V2!AD41</f>
        <v/>
      </c>
      <c r="B70" s="21" t="s">
        <v>153</v>
      </c>
    </row>
    <row r="71">
      <c r="A71" s="19" t="s">
        <v>306</v>
      </c>
      <c r="B71" s="21" t="s">
        <v>54</v>
      </c>
    </row>
    <row r="72">
      <c r="A72" t="str">
        <f>Layout_V2!AH10</f>
        <v>&gt;</v>
      </c>
      <c r="B72" s="21" t="s">
        <v>307</v>
      </c>
    </row>
    <row r="73">
      <c r="A73" s="19" t="s">
        <v>306</v>
      </c>
      <c r="B73" s="21"/>
    </row>
    <row r="74">
      <c r="A74" t="str">
        <f>Layout_V2!AD10</f>
        <v>v</v>
      </c>
      <c r="B74" s="21" t="s">
        <v>308</v>
      </c>
    </row>
    <row r="75">
      <c r="A75" s="19" t="s">
        <v>306</v>
      </c>
      <c r="B75" s="21"/>
    </row>
    <row r="76">
      <c r="A76" t="str">
        <f>Layout_V2!Z10</f>
        <v>^</v>
      </c>
      <c r="B76" s="21" t="s">
        <v>309</v>
      </c>
    </row>
    <row r="77">
      <c r="A77" s="19" t="s">
        <v>306</v>
      </c>
      <c r="B77" s="21"/>
    </row>
    <row r="78">
      <c r="A78" t="str">
        <f>Layout_V2!V10</f>
        <v>&lt;</v>
      </c>
      <c r="B78" s="21" t="s">
        <v>310</v>
      </c>
    </row>
    <row r="79">
      <c r="A79" s="19" t="s">
        <v>306</v>
      </c>
      <c r="B79" s="21"/>
    </row>
    <row r="80">
      <c r="A80" s="20" t="str">
        <f>Layout_V2!AH5</f>
        <v>N</v>
      </c>
      <c r="B80" s="21" t="s">
        <v>311</v>
      </c>
    </row>
    <row r="81">
      <c r="A81" s="19" t="s">
        <v>306</v>
      </c>
      <c r="B81" s="21"/>
    </row>
    <row r="82">
      <c r="A82" s="20" t="str">
        <f>Layout_V2!AD5</f>
        <v>M</v>
      </c>
      <c r="B82" s="21" t="s">
        <v>312</v>
      </c>
    </row>
    <row r="83">
      <c r="A83" s="19" t="s">
        <v>306</v>
      </c>
      <c r="B83" s="21"/>
    </row>
    <row r="84">
      <c r="A84" s="20" t="str">
        <f>Layout_V2!Z5</f>
        <v>L</v>
      </c>
      <c r="B84" s="21" t="s">
        <v>313</v>
      </c>
    </row>
    <row r="85">
      <c r="A85" s="19" t="s">
        <v>306</v>
      </c>
      <c r="B85" s="21"/>
    </row>
    <row r="86">
      <c r="A86" s="20" t="str">
        <f>Layout_V2!V5</f>
        <v>K</v>
      </c>
      <c r="B86" s="21" t="s">
        <v>314</v>
      </c>
    </row>
    <row r="87">
      <c r="A87" s="19" t="s">
        <v>306</v>
      </c>
      <c r="B87" s="21"/>
    </row>
    <row r="88">
      <c r="A88" t="str">
        <f>Layout_V2!Q10</f>
        <v>V</v>
      </c>
      <c r="B88" s="21" t="s">
        <v>315</v>
      </c>
    </row>
    <row r="89">
      <c r="A89" s="19" t="s">
        <v>306</v>
      </c>
      <c r="B89" s="21"/>
    </row>
    <row r="90">
      <c r="A90" t="str">
        <f>Layout_V2!M10</f>
        <v>U</v>
      </c>
      <c r="B90" s="21" t="s">
        <v>316</v>
      </c>
    </row>
    <row r="91">
      <c r="A91" s="19" t="s">
        <v>306</v>
      </c>
      <c r="B91" s="21"/>
    </row>
    <row r="92">
      <c r="A92" t="str">
        <f>Layout_V2!I10</f>
        <v>T</v>
      </c>
      <c r="B92" s="21" t="s">
        <v>6</v>
      </c>
    </row>
    <row r="93">
      <c r="A93" s="19" t="s">
        <v>306</v>
      </c>
      <c r="B93" s="21"/>
    </row>
    <row r="94">
      <c r="A94" t="str">
        <f>Layout_V2!E10</f>
        <v>S</v>
      </c>
      <c r="B94" s="21" t="s">
        <v>114</v>
      </c>
    </row>
    <row r="95">
      <c r="A95" s="19" t="s">
        <v>306</v>
      </c>
      <c r="B95" s="21"/>
    </row>
    <row r="96">
      <c r="A96" s="20" t="str">
        <f>Layout_V2!Q5</f>
        <v>J</v>
      </c>
      <c r="B96" s="21" t="s">
        <v>5</v>
      </c>
    </row>
    <row r="97">
      <c r="A97" s="19" t="s">
        <v>306</v>
      </c>
      <c r="B97" s="21"/>
    </row>
    <row r="98">
      <c r="A98" s="20" t="str">
        <f>Layout_V2!M5</f>
        <v>I</v>
      </c>
      <c r="B98" s="21" t="s">
        <v>133</v>
      </c>
    </row>
    <row r="99">
      <c r="A99" s="19" t="s">
        <v>306</v>
      </c>
      <c r="B99" s="21"/>
    </row>
    <row r="100">
      <c r="A100" s="20" t="str">
        <f>Layout_V2!I5</f>
        <v>H</v>
      </c>
      <c r="B100" s="21" t="s">
        <v>143</v>
      </c>
    </row>
    <row r="101">
      <c r="A101" s="19" t="s">
        <v>306</v>
      </c>
      <c r="B101" s="20"/>
    </row>
    <row r="102">
      <c r="A102" s="20" t="str">
        <f>Layout_V2!E5</f>
        <v>G</v>
      </c>
      <c r="B102" s="21" t="s">
        <v>153</v>
      </c>
    </row>
    <row r="103">
      <c r="A103" s="19" t="s">
        <v>306</v>
      </c>
      <c r="B103" s="21" t="s">
        <v>58</v>
      </c>
    </row>
    <row r="104">
      <c r="A104" t="str">
        <f>Layout_V2!AY10</f>
        <v>Z</v>
      </c>
      <c r="B104" s="21" t="s">
        <v>307</v>
      </c>
    </row>
    <row r="105">
      <c r="A105" s="19" t="s">
        <v>306</v>
      </c>
      <c r="B105" s="21"/>
    </row>
    <row r="106">
      <c r="A106" t="str">
        <f>Layout_V2!AU10</f>
        <v>Y</v>
      </c>
      <c r="B106" s="21" t="s">
        <v>308</v>
      </c>
    </row>
    <row r="107">
      <c r="A107" s="19" t="s">
        <v>306</v>
      </c>
      <c r="B107" s="21"/>
    </row>
    <row r="108">
      <c r="A108" t="str">
        <f>Layout_V2!AQ10</f>
        <v>X</v>
      </c>
      <c r="B108" s="21" t="s">
        <v>309</v>
      </c>
    </row>
    <row r="109">
      <c r="A109" s="19" t="s">
        <v>306</v>
      </c>
      <c r="B109" s="21"/>
    </row>
    <row r="110">
      <c r="A110" t="str">
        <f>Layout_V2!AM10</f>
        <v>W</v>
      </c>
      <c r="B110" s="21" t="s">
        <v>310</v>
      </c>
    </row>
    <row r="111">
      <c r="A111" s="19" t="s">
        <v>306</v>
      </c>
      <c r="B111" s="21"/>
    </row>
    <row r="112">
      <c r="A112" s="20" t="str">
        <f>Layout_V2!AY5</f>
        <v>R</v>
      </c>
      <c r="B112" s="21" t="s">
        <v>311</v>
      </c>
    </row>
    <row r="113">
      <c r="A113" s="19" t="s">
        <v>306</v>
      </c>
      <c r="B113" s="21"/>
    </row>
    <row r="114">
      <c r="A114" s="20" t="str">
        <f>Layout_V2!AU5</f>
        <v>Q</v>
      </c>
      <c r="B114" s="21" t="s">
        <v>312</v>
      </c>
    </row>
    <row r="115">
      <c r="A115" s="19" t="s">
        <v>306</v>
      </c>
      <c r="B115" s="21"/>
    </row>
    <row r="116">
      <c r="A116" s="20" t="str">
        <f>Layout_V2!AQ5</f>
        <v>P</v>
      </c>
      <c r="B116" s="21" t="s">
        <v>313</v>
      </c>
    </row>
    <row r="117">
      <c r="A117" s="19" t="s">
        <v>306</v>
      </c>
      <c r="B117" s="21"/>
    </row>
    <row r="118">
      <c r="A118" s="20" t="str">
        <f>Layout_V2!AM5</f>
        <v>O</v>
      </c>
      <c r="B118" s="21" t="s">
        <v>314</v>
      </c>
    </row>
    <row r="119">
      <c r="A119" s="19" t="s">
        <v>306</v>
      </c>
      <c r="B119" s="21"/>
    </row>
    <row r="120">
      <c r="A120" t="str">
        <f>Layout_V2!AM35</f>
        <v>M ^</v>
      </c>
      <c r="B120" s="21" t="s">
        <v>315</v>
      </c>
    </row>
    <row r="121">
      <c r="A121" s="19" t="s">
        <v>306</v>
      </c>
      <c r="B121" s="21"/>
    </row>
    <row r="122">
      <c r="A122" t="str">
        <f>Layout_V2!AM36</f>
        <v>M &gt;</v>
      </c>
      <c r="B122" s="21" t="s">
        <v>316</v>
      </c>
    </row>
    <row r="123">
      <c r="A123" s="19" t="s">
        <v>306</v>
      </c>
      <c r="B123" s="21"/>
    </row>
    <row r="124">
      <c r="A124" t="str">
        <f>Layout_V2!AM37</f>
        <v>M v</v>
      </c>
      <c r="B124" s="21" t="s">
        <v>6</v>
      </c>
    </row>
    <row r="125">
      <c r="A125" s="19" t="s">
        <v>306</v>
      </c>
      <c r="B125" s="21"/>
    </row>
    <row r="126">
      <c r="A126" t="str">
        <f>Layout_V2!AM38</f>
        <v>M &lt;</v>
      </c>
      <c r="B126" s="21" t="s">
        <v>114</v>
      </c>
    </row>
    <row r="127">
      <c r="A127" s="19" t="s">
        <v>306</v>
      </c>
      <c r="B127" s="21"/>
    </row>
    <row r="128">
      <c r="A128" t="str">
        <f>Layout_V2!AM39</f>
        <v>ML</v>
      </c>
      <c r="B128" s="21" t="s">
        <v>5</v>
      </c>
    </row>
    <row r="129">
      <c r="A129" s="19" t="s">
        <v>306</v>
      </c>
      <c r="B129" s="21"/>
    </row>
    <row r="130">
      <c r="A130" t="str">
        <f>Layout_V2!AM40</f>
        <v>ESC</v>
      </c>
      <c r="B130" s="21" t="s">
        <v>133</v>
      </c>
    </row>
    <row r="131">
      <c r="A131" s="19" t="s">
        <v>306</v>
      </c>
      <c r="B131" s="21"/>
    </row>
    <row r="132">
      <c r="A132" t="str">
        <f>Layout_V2!AM41</f>
        <v>MR</v>
      </c>
      <c r="B132" s="21" t="s">
        <v>143</v>
      </c>
    </row>
    <row r="133">
      <c r="A133" s="19" t="s">
        <v>306</v>
      </c>
      <c r="B133" s="20"/>
    </row>
    <row r="134">
      <c r="A134" t="str">
        <f>Layout_V2!AM42</f>
        <v>REVERSE</v>
      </c>
      <c r="B134" s="21" t="s">
        <v>153</v>
      </c>
    </row>
    <row r="135">
      <c r="A135" s="19" t="s">
        <v>306</v>
      </c>
      <c r="B135" s="21" t="s">
        <v>97</v>
      </c>
    </row>
    <row r="136">
      <c r="A136" t="str">
        <f>Layout_V2!AU35</f>
        <v>FIRE/ACCEPT</v>
      </c>
      <c r="B136" s="21" t="s">
        <v>307</v>
      </c>
    </row>
    <row r="137">
      <c r="A137" s="19" t="s">
        <v>306</v>
      </c>
      <c r="B137" s="21"/>
    </row>
    <row r="138">
      <c r="A138" t="str">
        <f>Layout_V2!AU36</f>
        <v>H v</v>
      </c>
      <c r="B138" s="21" t="s">
        <v>308</v>
      </c>
    </row>
    <row r="139">
      <c r="A139" s="19" t="s">
        <v>306</v>
      </c>
      <c r="B139" s="21"/>
    </row>
    <row r="140">
      <c r="A140" t="str">
        <f>Layout_V2!AU37</f>
        <v>H ^</v>
      </c>
      <c r="B140" s="21" t="s">
        <v>309</v>
      </c>
    </row>
    <row r="141">
      <c r="A141" s="19" t="s">
        <v>306</v>
      </c>
      <c r="B141" s="21"/>
    </row>
    <row r="142">
      <c r="A142" t="str">
        <f>Layout_V2!AU38</f>
        <v>H &gt;</v>
      </c>
      <c r="B142" s="21" t="s">
        <v>310</v>
      </c>
    </row>
    <row r="143">
      <c r="A143" s="19" t="s">
        <v>306</v>
      </c>
      <c r="B143" s="21"/>
    </row>
    <row r="144">
      <c r="A144" t="str">
        <f>Layout_V2!AU39</f>
        <v>H &lt;</v>
      </c>
      <c r="B144" s="21" t="s">
        <v>311</v>
      </c>
    </row>
    <row r="145">
      <c r="A145" s="19" t="s">
        <v>306</v>
      </c>
      <c r="B145" s="21"/>
    </row>
    <row r="146">
      <c r="A146" t="str">
        <f>Layout_V2!AU40</f>
        <v>NEXT PRIMEARY</v>
      </c>
      <c r="B146" s="21" t="s">
        <v>312</v>
      </c>
    </row>
    <row r="147">
      <c r="A147" s="19" t="s">
        <v>306</v>
      </c>
      <c r="B147" s="21"/>
    </row>
    <row r="148">
      <c r="A148" t="str">
        <f>Layout_V2!AU41</f>
        <v>NEXT SECOND</v>
      </c>
      <c r="B148" s="21" t="s">
        <v>313</v>
      </c>
    </row>
    <row r="149">
      <c r="A149" s="19" t="s">
        <v>306</v>
      </c>
      <c r="B149" s="21"/>
    </row>
    <row r="150">
      <c r="A150" t="str">
        <f>Layout_V2!AU42</f>
        <v>TARGET/BACK</v>
      </c>
      <c r="B150" s="21" t="s">
        <v>314</v>
      </c>
    </row>
    <row r="151">
      <c r="A151" s="19" t="s">
        <v>306</v>
      </c>
      <c r="B151" s="21" t="s">
        <v>91</v>
      </c>
    </row>
    <row r="152">
      <c r="A152">
        <f>Layout_V2!E15</f>
        <v>0</v>
      </c>
      <c r="B152" s="21" t="s">
        <v>307</v>
      </c>
    </row>
    <row r="153">
      <c r="A153" s="19" t="s">
        <v>306</v>
      </c>
      <c r="B153" s="21"/>
    </row>
    <row r="154">
      <c r="A154">
        <f>Layout_V2!E16</f>
        <v>1</v>
      </c>
      <c r="B154" s="21" t="s">
        <v>308</v>
      </c>
    </row>
    <row r="155">
      <c r="A155" s="19" t="s">
        <v>306</v>
      </c>
      <c r="B155" s="21"/>
    </row>
    <row r="156">
      <c r="A156">
        <f>Layout_V2!E17</f>
        <v>2</v>
      </c>
      <c r="B156" s="21" t="s">
        <v>309</v>
      </c>
    </row>
    <row r="157">
      <c r="A157" s="19" t="s">
        <v>306</v>
      </c>
      <c r="B157" s="21"/>
    </row>
    <row r="158">
      <c r="A158">
        <f>Layout_V2!E18</f>
        <v>3</v>
      </c>
      <c r="B158" s="21" t="s">
        <v>310</v>
      </c>
    </row>
    <row r="159">
      <c r="A159" s="19" t="s">
        <v>306</v>
      </c>
      <c r="B159" s="21"/>
    </row>
    <row r="160">
      <c r="A160">
        <f>Layout_V2!E19</f>
        <v>4</v>
      </c>
      <c r="B160" s="21" t="s">
        <v>311</v>
      </c>
    </row>
    <row r="161">
      <c r="A161" s="19" t="s">
        <v>306</v>
      </c>
      <c r="B161" s="21"/>
    </row>
    <row r="162">
      <c r="A162">
        <f>Layout_V2!E20</f>
        <v>5</v>
      </c>
      <c r="B162" s="21" t="s">
        <v>312</v>
      </c>
    </row>
    <row r="163">
      <c r="A163" s="19" t="s">
        <v>306</v>
      </c>
      <c r="B163" s="21"/>
    </row>
    <row r="164">
      <c r="A164">
        <f>Layout_V2!E21</f>
        <v>6</v>
      </c>
      <c r="B164" s="21" t="s">
        <v>313</v>
      </c>
    </row>
    <row r="165">
      <c r="A165" s="19" t="s">
        <v>306</v>
      </c>
      <c r="B165" s="21"/>
    </row>
    <row r="166">
      <c r="A166">
        <f>Layout_V2!E22</f>
        <v>7</v>
      </c>
      <c r="B166" s="21" t="s">
        <v>314</v>
      </c>
    </row>
    <row r="167">
      <c r="A167" s="19" t="s">
        <v>306</v>
      </c>
      <c r="B167" s="21"/>
    </row>
    <row r="168">
      <c r="A168">
        <f>Layout_V2!I15</f>
        <v>8</v>
      </c>
      <c r="B168" s="21" t="s">
        <v>315</v>
      </c>
    </row>
    <row r="169">
      <c r="A169" s="19" t="s">
        <v>306</v>
      </c>
      <c r="B169" s="21"/>
    </row>
    <row r="170">
      <c r="A170">
        <f>Layout_V2!I16</f>
        <v>9</v>
      </c>
      <c r="B170" s="21" t="s">
        <v>316</v>
      </c>
    </row>
    <row r="171">
      <c r="A171" s="19" t="s">
        <v>306</v>
      </c>
      <c r="B171" s="21"/>
    </row>
    <row r="172">
      <c r="A172" t="str">
        <f>Layout_V2!I17</f>
        <v>A</v>
      </c>
      <c r="B172" s="21" t="s">
        <v>6</v>
      </c>
    </row>
    <row r="173">
      <c r="A173" s="19" t="s">
        <v>306</v>
      </c>
      <c r="B173" s="21"/>
    </row>
    <row r="174">
      <c r="A174" t="str">
        <f>Layout_V2!I18</f>
        <v>B</v>
      </c>
      <c r="B174" s="21" t="s">
        <v>114</v>
      </c>
    </row>
    <row r="175">
      <c r="A175" s="19" t="s">
        <v>306</v>
      </c>
      <c r="B175" s="21"/>
    </row>
    <row r="176">
      <c r="A176" t="str">
        <f>Layout_V2!I19</f>
        <v>C</v>
      </c>
      <c r="B176" s="21" t="s">
        <v>5</v>
      </c>
    </row>
    <row r="177">
      <c r="A177" s="19" t="s">
        <v>306</v>
      </c>
      <c r="B177" s="21"/>
    </row>
    <row r="178">
      <c r="A178" t="str">
        <f>Layout_V2!I20</f>
        <v>D</v>
      </c>
      <c r="B178" s="21" t="s">
        <v>133</v>
      </c>
    </row>
    <row r="179">
      <c r="A179" s="19" t="s">
        <v>306</v>
      </c>
      <c r="B179" s="21"/>
    </row>
    <row r="180">
      <c r="A180" t="str">
        <f>Layout_V2!I21</f>
        <v>E</v>
      </c>
      <c r="B180" s="21" t="s">
        <v>143</v>
      </c>
    </row>
    <row r="181">
      <c r="A181" s="19" t="s">
        <v>306</v>
      </c>
      <c r="B181" s="20"/>
    </row>
    <row r="182">
      <c r="A182" t="str">
        <f>Layout_V2!I22</f>
        <v>F</v>
      </c>
      <c r="B182" s="21" t="s">
        <v>153</v>
      </c>
    </row>
    <row r="183">
      <c r="A183" s="19" t="s">
        <v>306</v>
      </c>
      <c r="B183" s="21" t="s">
        <v>234</v>
      </c>
    </row>
    <row r="184">
      <c r="A184" t="str">
        <f>Layout_V2!I45</f>
        <v>RIO_0</v>
      </c>
      <c r="B184" s="21" t="s">
        <v>307</v>
      </c>
    </row>
    <row r="185">
      <c r="A185" s="19" t="s">
        <v>306</v>
      </c>
      <c r="B185" s="21"/>
    </row>
    <row r="186">
      <c r="A186" t="str">
        <f>Layout_V2!I46</f>
        <v>RIO_1</v>
      </c>
      <c r="B186" s="21" t="s">
        <v>308</v>
      </c>
    </row>
    <row r="187">
      <c r="A187" s="19" t="s">
        <v>306</v>
      </c>
      <c r="B187" s="21"/>
    </row>
    <row r="188">
      <c r="A188" t="str">
        <f>Layout_V2!I47</f>
        <v>RIO_2</v>
      </c>
      <c r="B188" s="21" t="s">
        <v>309</v>
      </c>
    </row>
    <row r="189">
      <c r="A189" s="19" t="s">
        <v>306</v>
      </c>
      <c r="B189" s="21"/>
    </row>
    <row r="190">
      <c r="A190" t="str">
        <f>Layout_V2!I48</f>
        <v>RIO_3</v>
      </c>
      <c r="B190" s="21" t="s">
        <v>310</v>
      </c>
    </row>
    <row r="191">
      <c r="A191" s="19" t="s">
        <v>306</v>
      </c>
      <c r="B191" s="21"/>
    </row>
    <row r="192">
      <c r="A192" t="str">
        <f>Layout_V2!I49</f>
        <v>RIO_4</v>
      </c>
      <c r="B192" s="21" t="s">
        <v>311</v>
      </c>
    </row>
    <row r="193">
      <c r="A193" s="19" t="s">
        <v>306</v>
      </c>
      <c r="B193" s="21"/>
    </row>
    <row r="194">
      <c r="A194" t="str">
        <f>Layout_V2!I50</f>
        <v>RIO_5</v>
      </c>
      <c r="B194" s="21" t="s">
        <v>312</v>
      </c>
    </row>
    <row r="195">
      <c r="A195" s="19" t="s">
        <v>306</v>
      </c>
      <c r="B195" s="21"/>
    </row>
    <row r="196">
      <c r="A196" t="str">
        <f>Layout_V2!I51</f>
        <v>RIO_6</v>
      </c>
      <c r="B196" s="21" t="s">
        <v>313</v>
      </c>
    </row>
    <row r="197">
      <c r="A197" s="19" t="s">
        <v>306</v>
      </c>
      <c r="B197" s="21"/>
    </row>
    <row r="198">
      <c r="A198" t="str">
        <f>Layout_V2!I52</f>
        <v>RIO_7</v>
      </c>
      <c r="B198" s="21" t="s">
        <v>314</v>
      </c>
    </row>
    <row r="199">
      <c r="A199" s="19" t="s">
        <v>306</v>
      </c>
      <c r="B199" s="21"/>
    </row>
    <row r="200">
      <c r="A200" t="str">
        <f>Layout_V2!M45</f>
        <v>RIO_8</v>
      </c>
      <c r="B200" s="21" t="s">
        <v>315</v>
      </c>
    </row>
    <row r="201">
      <c r="A201" s="19" t="s">
        <v>306</v>
      </c>
      <c r="B201" s="21"/>
    </row>
    <row r="202">
      <c r="A202" t="str">
        <f>Layout_V2!M46</f>
        <v>RIO_9</v>
      </c>
      <c r="B202" s="21" t="s">
        <v>316</v>
      </c>
    </row>
    <row r="203">
      <c r="A203" s="19" t="s">
        <v>306</v>
      </c>
      <c r="B203" s="21"/>
    </row>
    <row r="204">
      <c r="A204" t="str">
        <f>Layout_V2!M47</f>
        <v>RIO_A</v>
      </c>
      <c r="B204" s="21" t="s">
        <v>6</v>
      </c>
    </row>
    <row r="205">
      <c r="A205" s="19" t="s">
        <v>306</v>
      </c>
      <c r="B205" s="21"/>
    </row>
    <row r="206">
      <c r="A206" t="str">
        <f>Layout_V2!M48</f>
        <v>RIO_B</v>
      </c>
      <c r="B206" s="21" t="s">
        <v>114</v>
      </c>
    </row>
    <row r="207">
      <c r="A207" s="19" t="s">
        <v>306</v>
      </c>
      <c r="B207" s="21"/>
    </row>
    <row r="208">
      <c r="A208" t="str">
        <f>Layout_V2!M49</f>
        <v>RIO_C</v>
      </c>
      <c r="B208" s="21" t="s">
        <v>5</v>
      </c>
    </row>
    <row r="209">
      <c r="A209" s="19" t="s">
        <v>306</v>
      </c>
      <c r="B209" s="21"/>
    </row>
    <row r="210">
      <c r="A210" t="str">
        <f>Layout_V2!M50</f>
        <v>RIO_D</v>
      </c>
      <c r="B210" s="21" t="s">
        <v>133</v>
      </c>
    </row>
    <row r="211">
      <c r="A211" s="19" t="s">
        <v>306</v>
      </c>
      <c r="B211" s="21"/>
    </row>
    <row r="212">
      <c r="A212" t="str">
        <f>Layout_V2!M51</f>
        <v>RIO_E</v>
      </c>
      <c r="B212" s="21" t="s">
        <v>143</v>
      </c>
    </row>
    <row r="213">
      <c r="A213" s="19" t="s">
        <v>306</v>
      </c>
      <c r="B213" s="20"/>
    </row>
    <row r="214">
      <c r="A214" t="str">
        <f>Layout_V2!M52</f>
        <v>RIO_F</v>
      </c>
      <c r="B214" s="21" t="s">
        <v>153</v>
      </c>
    </row>
    <row r="215">
      <c r="A215" s="19" t="s">
        <v>317</v>
      </c>
      <c r="B215" s="20"/>
    </row>
    <row r="216">
      <c r="B216" s="20"/>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9" t="str">
        <f>CONCATENATE(lookuptable_V2!A1,lookuptable_V2!B1)</f>
        <v>;RIO INI V2 built useing gsheet configurator's final value</v>
      </c>
    </row>
    <row r="2">
      <c r="A2" s="24" t="str">
        <f>lookuptable_V2!A2</f>
        <v>[Desktop]</v>
      </c>
    </row>
    <row r="3">
      <c r="A3" s="24" t="str">
        <f>CONCATENATE(lookuptable_V2!A3:C3)</f>
        <v>File=C:\games\RIO\defalt.bmp</v>
      </c>
    </row>
    <row r="4">
      <c r="A4" s="19" t="str">
        <f>lookuptable_V2!D2</f>
        <v>[Plasma]</v>
      </c>
    </row>
    <row r="5">
      <c r="A5" s="19" t="str">
        <f>CONCATENATE(lookuptable_V2!D3:F3)</f>
        <v>Greeting="Hello,"</v>
      </c>
    </row>
    <row r="6">
      <c r="A6" s="19" t="str">
        <f>lookuptable_V2!A4</f>
        <v>[JoyStick]</v>
      </c>
    </row>
    <row r="7">
      <c r="A7" s="19" t="str">
        <f>CONCATENATE(lookuptable_V2!A5,lookuptable_V2!B5)</f>
        <v>invertX=0</v>
      </c>
    </row>
    <row r="8">
      <c r="A8" s="19" t="str">
        <f>CONCATENATE(lookuptable_V2!A6,lookuptable_V2!B6)</f>
        <v>invertY=0</v>
      </c>
    </row>
    <row r="9">
      <c r="A9" s="19" t="str">
        <f>CONCATENATE(lookuptable_V2!A7,lookuptable_V2!B7)</f>
        <v>invertZ=0</v>
      </c>
    </row>
    <row r="10">
      <c r="A10" s="19" t="str">
        <f>CONCATENATE(lookuptable_V2!A8,lookuptable_V2!B8)</f>
        <v>invertXR=0</v>
      </c>
    </row>
    <row r="11">
      <c r="A11" s="19" t="str">
        <f>CONCATENATE(lookuptable_V2!A9,lookuptable_V2!B9)</f>
        <v>invertYR=0</v>
      </c>
    </row>
    <row r="12">
      <c r="A12" s="19" t="str">
        <f>CONCATENATE(lookuptable_V2!A10,lookuptable_V2!B10)</f>
        <v>invertZR=0</v>
      </c>
    </row>
    <row r="13">
      <c r="A13" s="19" t="str">
        <f>CONCATENATE(lookuptable_V2!A11,lookuptable_V2!B11)</f>
        <v>enableZR=1</v>
      </c>
    </row>
    <row r="14">
      <c r="A14" s="19" t="str">
        <f>CONCATENATE(lookuptable_V2!A12,lookuptable_V2!B12)</f>
        <v/>
      </c>
    </row>
    <row r="15">
      <c r="A15" s="19" t="str">
        <f>CONCATENATE(lookuptable_V2!A13,lookuptable_V2!B13)</f>
        <v>[Buttons]</v>
      </c>
    </row>
    <row r="16">
      <c r="A16" s="19" t="str">
        <f>CONCATENATE(lookuptable_V2!A14,lookuptable_V2!B14)</f>
        <v>RIO00=0x8049</v>
      </c>
    </row>
    <row r="17">
      <c r="A17" s="19" t="str">
        <f>CONCATENATE(lookuptable_V2!A15,lookuptable_V2!B15)</f>
        <v>RIO01=0x805A</v>
      </c>
    </row>
    <row r="18">
      <c r="A18" s="19" t="str">
        <f>CONCATENATE(lookuptable_V2!A16,lookuptable_V2!B16)</f>
        <v>RIO02=0x8055</v>
      </c>
    </row>
    <row r="19">
      <c r="A19" s="19" t="str">
        <f>CONCATENATE(lookuptable_V2!A17,lookuptable_V2!B17)</f>
        <v>RIO03=0x804C</v>
      </c>
    </row>
    <row r="20">
      <c r="A20" s="19" t="str">
        <f>CONCATENATE(lookuptable_V2!A18,lookuptable_V2!B18)</f>
        <v>RIO04=0x8F26</v>
      </c>
    </row>
    <row r="21">
      <c r="A21" s="19" t="str">
        <f>CONCATENATE(lookuptable_V2!A19,lookuptable_V2!B19)</f>
        <v>RIO05=0x8928</v>
      </c>
    </row>
    <row r="22">
      <c r="A22" s="19" t="str">
        <f>CONCATENATE(lookuptable_V2!A20,lookuptable_V2!B20)</f>
        <v>RIO06=0x8927</v>
      </c>
    </row>
    <row r="23">
      <c r="A23" s="19" t="str">
        <f>CONCATENATE(lookuptable_V2!A21,lookuptable_V2!B21)</f>
        <v>RIO07=0x8925</v>
      </c>
    </row>
    <row r="24">
      <c r="A24" s="19" t="str">
        <f>CONCATENATE(lookuptable_V2!A22,lookuptable_V2!B22)</f>
        <v>RIO08=0x8051</v>
      </c>
    </row>
    <row r="25">
      <c r="A25" s="19" t="str">
        <f>CONCATENATE(lookuptable_V2!A23,lookuptable_V2!B23)</f>
        <v>RIO09=0x8059</v>
      </c>
    </row>
    <row r="26">
      <c r="A26" s="19" t="str">
        <f>CONCATENATE(lookuptable_V2!A24,lookuptable_V2!B24)</f>
        <v>RIO0A=0x8045</v>
      </c>
    </row>
    <row r="27">
      <c r="A27" s="19" t="str">
        <f>CONCATENATE(lookuptable_V2!A25,lookuptable_V2!B25)</f>
        <v>RIO0B=0x8052</v>
      </c>
    </row>
    <row r="28">
      <c r="A28" s="19" t="str">
        <f>CONCATENATE(lookuptable_V2!A26,lookuptable_V2!B26)</f>
        <v>RIO0C=0x8823</v>
      </c>
    </row>
    <row r="29">
      <c r="A29" s="19" t="str">
        <f>CONCATENATE(lookuptable_V2!A27,lookuptable_V2!B27)</f>
        <v>RIO0D=0x80BE</v>
      </c>
    </row>
    <row r="30">
      <c r="A30" s="19" t="str">
        <f>CONCATENATE(lookuptable_V2!A28,lookuptable_V2!B28)</f>
        <v>RIO0E=0x80BC</v>
      </c>
    </row>
    <row r="31">
      <c r="A31" s="19" t="str">
        <f>CONCATENATE(lookuptable_V2!A29,lookuptable_V2!B29)</f>
        <v>RIO0F=0x8824</v>
      </c>
    </row>
    <row r="32">
      <c r="A32" s="19" t="str">
        <f>CONCATENATE(lookuptable_V2!A30,lookuptable_V2!B30)</f>
        <v>RIO10=0xC000</v>
      </c>
    </row>
    <row r="33">
      <c r="A33" s="19" t="str">
        <f>CONCATENATE(lookuptable_V2!A31,lookuptable_V2!B31)</f>
        <v>RIO11=0xC001</v>
      </c>
    </row>
    <row r="34">
      <c r="A34" s="19" t="str">
        <f>CONCATENATE(lookuptable_V2!A32,lookuptable_V2!B32)</f>
        <v>RIO12=0xC002</v>
      </c>
    </row>
    <row r="35">
      <c r="A35" s="19" t="str">
        <f>CONCATENATE(lookuptable_V2!A33,lookuptable_V2!B33)</f>
        <v>RIO13=0xC003</v>
      </c>
      <c r="C35" s="19"/>
      <c r="D35" s="19"/>
    </row>
    <row r="36">
      <c r="A36" s="19" t="str">
        <f>CONCATENATE(lookuptable_V2!A34,lookuptable_V2!B34)</f>
        <v>RIO14=0xC004</v>
      </c>
    </row>
    <row r="37">
      <c r="A37" s="19" t="str">
        <f>CONCATENATE(lookuptable_V2!A35,lookuptable_V2!B35)</f>
        <v>RIO15=0x8009</v>
      </c>
    </row>
    <row r="38">
      <c r="A38" s="19" t="str">
        <f>CONCATENATE(lookuptable_V2!A36,lookuptable_V2!B36)</f>
        <v>RIO16=0x0</v>
      </c>
    </row>
    <row r="39">
      <c r="A39" s="19" t="str">
        <f>CONCATENATE(lookuptable_V2!A37,lookuptable_V2!B37)</f>
        <v>RIO17=0x0</v>
      </c>
    </row>
    <row r="40">
      <c r="A40" s="19" t="str">
        <f>CONCATENATE(lookuptable_V2!A38,lookuptable_V2!B38)</f>
        <v>RIO18=0x800D</v>
      </c>
    </row>
    <row r="41">
      <c r="A41" s="19" t="str">
        <f>CONCATENATE(lookuptable_V2!A39,lookuptable_V2!B39)</f>
        <v>RIO19=0x8012</v>
      </c>
    </row>
    <row r="42">
      <c r="A42" s="19" t="str">
        <f>CONCATENATE(lookuptable_V2!A40,lookuptable_V2!B40)</f>
        <v>RIO1A=0x8011</v>
      </c>
    </row>
    <row r="43">
      <c r="A43" s="19" t="str">
        <f>CONCATENATE(lookuptable_V2!A41,lookuptable_V2!B41)</f>
        <v>RIO1B=0x8010</v>
      </c>
    </row>
    <row r="44">
      <c r="A44" s="19" t="str">
        <f>CONCATENATE(lookuptable_V2!A42,lookuptable_V2!B42)</f>
        <v>RIO1C=0x88AF</v>
      </c>
    </row>
    <row r="45">
      <c r="A45" s="19" t="str">
        <f>CONCATENATE(lookuptable_V2!A43,lookuptable_V2!B43)</f>
        <v>RIO1D=0x88AE</v>
      </c>
    </row>
    <row r="46">
      <c r="A46" s="19" t="str">
        <f>CONCATENATE(lookuptable_V2!A44,lookuptable_V2!B44)</f>
        <v>RIO1E=0x0</v>
      </c>
    </row>
    <row r="47">
      <c r="A47" s="19" t="str">
        <f>CONCATENATE(lookuptable_V2!A45,lookuptable_V2!B45)</f>
        <v>RIO1F=0x0</v>
      </c>
    </row>
    <row r="48">
      <c r="A48" s="19" t="str">
        <f>CONCATENATE(lookuptable_V2!A46,lookuptable_V2!B46)</f>
        <v>RIO20=0x8827</v>
      </c>
    </row>
    <row r="49">
      <c r="A49" s="19" t="str">
        <f>CONCATENATE(lookuptable_V2!A47,lookuptable_V2!B47)</f>
        <v>RIO21=0x8828</v>
      </c>
    </row>
    <row r="50">
      <c r="A50" s="19" t="str">
        <f>CONCATENATE(lookuptable_V2!A48,lookuptable_V2!B48)</f>
        <v>RIO22=0x8826</v>
      </c>
    </row>
    <row r="51">
      <c r="A51" s="19" t="str">
        <f>CONCATENATE(lookuptable_V2!A49,lookuptable_V2!B49)</f>
        <v>RIO23=0x8825</v>
      </c>
    </row>
    <row r="52">
      <c r="A52" s="19" t="str">
        <f>CONCATENATE(lookuptable_V2!A50,lookuptable_V2!B50)</f>
        <v>RIO24=0x804E</v>
      </c>
    </row>
    <row r="53">
      <c r="A53" s="19" t="str">
        <f>CONCATENATE(lookuptable_V2!A51,lookuptable_V2!B51)</f>
        <v>RIO25=0x804D</v>
      </c>
    </row>
    <row r="54">
      <c r="A54" s="19" t="str">
        <f>CONCATENATE(lookuptable_V2!A52,lookuptable_V2!B52)</f>
        <v>RIO26=0x804C</v>
      </c>
    </row>
    <row r="55">
      <c r="A55" s="19" t="str">
        <f>CONCATENATE(lookuptable_V2!A53,lookuptable_V2!B53)</f>
        <v>RIO27=0x804B</v>
      </c>
    </row>
    <row r="56">
      <c r="A56" s="19" t="str">
        <f>CONCATENATE(lookuptable_V2!A54,lookuptable_V2!B54)</f>
        <v>RIO28=0x8056</v>
      </c>
    </row>
    <row r="57">
      <c r="A57" s="19" t="str">
        <f>CONCATENATE(lookuptable_V2!A55,lookuptable_V2!B55)</f>
        <v>RIO29=0x8055</v>
      </c>
    </row>
    <row r="58">
      <c r="A58" s="19" t="str">
        <f>CONCATENATE(lookuptable_V2!A56,lookuptable_V2!B56)</f>
        <v>RIO2A=0x8054</v>
      </c>
    </row>
    <row r="59">
      <c r="A59" s="19" t="str">
        <f>CONCATENATE(lookuptable_V2!A57,lookuptable_V2!B57)</f>
        <v>RIO2B=0x8053</v>
      </c>
    </row>
    <row r="60">
      <c r="A60" s="19" t="str">
        <f>CONCATENATE(lookuptable_V2!A58,lookuptable_V2!B58)</f>
        <v>RIO2C=0x804A</v>
      </c>
    </row>
    <row r="61">
      <c r="A61" s="19" t="str">
        <f>CONCATENATE(lookuptable_V2!A59,lookuptable_V2!B59)</f>
        <v>RIO2D=0x8049</v>
      </c>
    </row>
    <row r="62">
      <c r="A62" s="19" t="str">
        <f>CONCATENATE(lookuptable_V2!A60,lookuptable_V2!B60)</f>
        <v>RIO2E=0x8048</v>
      </c>
    </row>
    <row r="63">
      <c r="A63" s="19" t="str">
        <f>CONCATENATE(lookuptable_V2!A61,lookuptable_V2!B61)</f>
        <v>RIO2F=0x8047</v>
      </c>
    </row>
    <row r="64">
      <c r="A64" s="19" t="str">
        <f>CONCATENATE(lookuptable_V2!A62,lookuptable_V2!B62)</f>
        <v>RIO30=0x805A</v>
      </c>
    </row>
    <row r="65">
      <c r="A65" s="19" t="str">
        <f>CONCATENATE(lookuptable_V2!A63,lookuptable_V2!B63)</f>
        <v>RIO31=0x8059</v>
      </c>
    </row>
    <row r="66">
      <c r="A66" s="19" t="str">
        <f>CONCATENATE(lookuptable_V2!A64,lookuptable_V2!B64)</f>
        <v>RIO32=0x8058</v>
      </c>
    </row>
    <row r="67">
      <c r="A67" s="19" t="str">
        <f>CONCATENATE(lookuptable_V2!A65,lookuptable_V2!B65)</f>
        <v>RIO33=0x8057</v>
      </c>
    </row>
    <row r="68">
      <c r="A68" s="19" t="str">
        <f>CONCATENATE(lookuptable_V2!A66,lookuptable_V2!B66)</f>
        <v>RIO34=0x8052</v>
      </c>
    </row>
    <row r="69">
      <c r="A69" s="19" t="str">
        <f>CONCATENATE(lookuptable_V2!A67,lookuptable_V2!B67)</f>
        <v>RIO35=0x8051</v>
      </c>
    </row>
    <row r="70">
      <c r="A70" s="19" t="str">
        <f>CONCATENATE(lookuptable_V2!A68,lookuptable_V2!B68)</f>
        <v>RIO36=0x8050</v>
      </c>
    </row>
    <row r="71">
      <c r="A71" s="19" t="str">
        <f>CONCATENATE(lookuptable_V2!A69,lookuptable_V2!B69)</f>
        <v>RIO37=0x804F</v>
      </c>
    </row>
    <row r="72">
      <c r="A72" s="19" t="str">
        <f>CONCATENATE(lookuptable_V2!A70,lookuptable_V2!B70)</f>
        <v>RIO38=0x4000</v>
      </c>
    </row>
    <row r="73">
      <c r="A73" s="19" t="str">
        <f>CONCATENATE(lookuptable_V2!A71,lookuptable_V2!B71)</f>
        <v>RIO39=0x4001</v>
      </c>
    </row>
    <row r="74">
      <c r="A74" s="19" t="str">
        <f>CONCATENATE(lookuptable_V2!A72,lookuptable_V2!B72)</f>
        <v>RIO3A=0x4002</v>
      </c>
    </row>
    <row r="75">
      <c r="A75" s="19" t="str">
        <f>CONCATENATE(lookuptable_V2!A73,lookuptable_V2!B73)</f>
        <v>RIO3B=0x4003</v>
      </c>
    </row>
    <row r="76">
      <c r="A76" s="19" t="str">
        <f>CONCATENATE(lookuptable_V2!A74,lookuptable_V2!B74)</f>
        <v>RIO3C=0x4004</v>
      </c>
    </row>
    <row r="77">
      <c r="A77" s="19" t="str">
        <f>CONCATENATE(lookuptable_V2!A75,lookuptable_V2!B75)</f>
        <v>RIO3D=0x801B</v>
      </c>
    </row>
    <row r="78">
      <c r="A78" s="19" t="str">
        <f>CONCATENATE(lookuptable_V2!A76,lookuptable_V2!B76)</f>
        <v>RIO3E=0x4005</v>
      </c>
    </row>
    <row r="79">
      <c r="A79" s="19" t="str">
        <f>CONCATENATE(lookuptable_V2!A77,lookuptable_V2!B77)</f>
        <v>RIO3F=0x1008</v>
      </c>
    </row>
    <row r="80">
      <c r="A80" s="19" t="str">
        <f>CONCATENATE(lookuptable_V2!A78,lookuptable_V2!B78)</f>
        <v>RIO40=0x1001</v>
      </c>
    </row>
    <row r="81">
      <c r="A81" s="19" t="str">
        <f>CONCATENATE(lookuptable_V2!A79,lookuptable_V2!B79)</f>
        <v>RIO41=0x2002</v>
      </c>
    </row>
    <row r="82">
      <c r="A82" s="19" t="str">
        <f>CONCATENATE(lookuptable_V2!A80,lookuptable_V2!B80)</f>
        <v>RIO42=0x2000</v>
      </c>
    </row>
    <row r="83">
      <c r="A83" s="19" t="str">
        <f>CONCATENATE(lookuptable_V2!A81,lookuptable_V2!B81)</f>
        <v>RIO43=0x2001</v>
      </c>
    </row>
    <row r="84">
      <c r="A84" s="19" t="str">
        <f>CONCATENATE(lookuptable_V2!A82,lookuptable_V2!B82)</f>
        <v>RIO44=0x2003</v>
      </c>
    </row>
    <row r="85">
      <c r="A85" s="19" t="str">
        <f>CONCATENATE(lookuptable_V2!A83,lookuptable_V2!B83)</f>
        <v>RIO45=0x1004</v>
      </c>
    </row>
    <row r="86">
      <c r="A86" s="19" t="str">
        <f>CONCATENATE(lookuptable_V2!A84,lookuptable_V2!B84)</f>
        <v>RIO46=0x1003</v>
      </c>
    </row>
    <row r="87">
      <c r="A87" s="19" t="str">
        <f>CONCATENATE(lookuptable_V2!A85,lookuptable_V2!B85)</f>
        <v>RIO47=0x1002</v>
      </c>
    </row>
    <row r="88">
      <c r="A88" s="19" t="str">
        <f>CONCATENATE(lookuptable_V2!A86,lookuptable_V2!B86)</f>
        <v>RIO48=0x0</v>
      </c>
    </row>
    <row r="89">
      <c r="A89" s="19" t="str">
        <f>CONCATENATE(lookuptable_V2!A87,lookuptable_V2!B87)</f>
        <v>RIO49=0x0</v>
      </c>
    </row>
    <row r="90">
      <c r="A90" s="19" t="str">
        <f>CONCATENATE(lookuptable_V2!A88,lookuptable_V2!B88)</f>
        <v>RIO4A=0x0</v>
      </c>
    </row>
    <row r="91">
      <c r="A91" s="19" t="str">
        <f>CONCATENATE(lookuptable_V2!A89,lookuptable_V2!B89)</f>
        <v>RIO4B=0x0</v>
      </c>
    </row>
    <row r="92">
      <c r="A92" s="19" t="str">
        <f>CONCATENATE(lookuptable_V2!A90,lookuptable_V2!B90)</f>
        <v>RIO4C=0x0</v>
      </c>
    </row>
    <row r="93">
      <c r="A93" s="19" t="str">
        <f>CONCATENATE(lookuptable_V2!A91,lookuptable_V2!B91)</f>
        <v>RIO4D=0x0</v>
      </c>
    </row>
    <row r="94">
      <c r="A94" s="19" t="str">
        <f>CONCATENATE(lookuptable_V2!A92,lookuptable_V2!B92)</f>
        <v>RIO4E=0x0</v>
      </c>
    </row>
    <row r="95">
      <c r="A95" s="19" t="str">
        <f>CONCATENATE(lookuptable_V2!A93,lookuptable_V2!B93)</f>
        <v>RIO4F=0x0</v>
      </c>
    </row>
    <row r="96">
      <c r="A96" s="19" t="str">
        <f>CONCATENATE(lookuptable_V2!A94,lookuptable_V2!B94)</f>
        <v>RIO50=0x30</v>
      </c>
    </row>
    <row r="97">
      <c r="A97" s="19" t="str">
        <f>CONCATENATE(lookuptable_V2!A95,lookuptable_V2!B95)</f>
        <v>RIO51=0x31</v>
      </c>
    </row>
    <row r="98">
      <c r="A98" s="19" t="str">
        <f>CONCATENATE(lookuptable_V2!A96,lookuptable_V2!B96)</f>
        <v>RIO52=0x32</v>
      </c>
    </row>
    <row r="99">
      <c r="A99" s="19" t="str">
        <f>CONCATENATE(lookuptable_V2!A97,lookuptable_V2!B97)</f>
        <v>RIO53=0x33</v>
      </c>
    </row>
    <row r="100">
      <c r="A100" s="19" t="str">
        <f>CONCATENATE(lookuptable_V2!A98,lookuptable_V2!B98)</f>
        <v>RIO54=0x34</v>
      </c>
    </row>
    <row r="101">
      <c r="A101" s="19" t="str">
        <f>CONCATENATE(lookuptable_V2!A99,lookuptable_V2!B99)</f>
        <v>RIO55=0x35</v>
      </c>
    </row>
    <row r="102">
      <c r="A102" s="19" t="str">
        <f>CONCATENATE(lookuptable_V2!A100,lookuptable_V2!B100)</f>
        <v>RIO56=0x36</v>
      </c>
    </row>
    <row r="103">
      <c r="A103" s="19" t="str">
        <f>CONCATENATE(lookuptable_V2!A101,lookuptable_V2!B101)</f>
        <v>RIO57=0x37</v>
      </c>
    </row>
    <row r="104">
      <c r="A104" s="19" t="str">
        <f>CONCATENATE(lookuptable_V2!A102,lookuptable_V2!B102)</f>
        <v>RIO58=0x38</v>
      </c>
    </row>
    <row r="105">
      <c r="A105" s="19" t="str">
        <f>CONCATENATE(lookuptable_V2!A103,lookuptable_V2!B103)</f>
        <v>RIO59=0x39</v>
      </c>
    </row>
    <row r="106">
      <c r="A106" s="19" t="str">
        <f>CONCATENATE(lookuptable_V2!A104,lookuptable_V2!B104)</f>
        <v>RIO5A=0x41</v>
      </c>
    </row>
    <row r="107">
      <c r="A107" s="19" t="str">
        <f>CONCATENATE(lookuptable_V2!A105,lookuptable_V2!B105)</f>
        <v>RIO5B=0x42</v>
      </c>
    </row>
    <row r="108">
      <c r="A108" s="19" t="str">
        <f>CONCATENATE(lookuptable_V2!A106,lookuptable_V2!B106)</f>
        <v>RIO5C=0x43</v>
      </c>
    </row>
    <row r="109">
      <c r="A109" s="19" t="str">
        <f>CONCATENATE(lookuptable_V2!A107,lookuptable_V2!B107)</f>
        <v>RIO5D=0x44</v>
      </c>
    </row>
    <row r="110">
      <c r="A110" s="19" t="str">
        <f>CONCATENATE(lookuptable_V2!A108,lookuptable_V2!B108)</f>
        <v>RIO5E=0x45</v>
      </c>
    </row>
    <row r="111">
      <c r="A111" s="19" t="str">
        <f>CONCATENATE(lookuptable_V2!A109,lookuptable_V2!B109)</f>
        <v>RIO5F=0x46</v>
      </c>
    </row>
    <row r="112">
      <c r="A112" s="19" t="str">
        <f>CONCATENATE(lookuptable_V2!A110,lookuptable_V2!B110)</f>
        <v>RIO60=0x7000</v>
      </c>
    </row>
    <row r="113">
      <c r="A113" s="19" t="str">
        <f>CONCATENATE(lookuptable_V2!A111,lookuptable_V2!B111)</f>
        <v>RIO61=0x7001</v>
      </c>
    </row>
    <row r="114">
      <c r="A114" s="19" t="str">
        <f>CONCATENATE(lookuptable_V2!A112,lookuptable_V2!B112)</f>
        <v>RIO62=0x7002</v>
      </c>
    </row>
    <row r="115">
      <c r="A115" s="19" t="str">
        <f>CONCATENATE(lookuptable_V2!A113,lookuptable_V2!B113)</f>
        <v>RIO63=0x7003</v>
      </c>
    </row>
    <row r="116">
      <c r="A116" s="19" t="str">
        <f>CONCATENATE(lookuptable_V2!A114,lookuptable_V2!B114)</f>
        <v>RIO64=0x7004</v>
      </c>
    </row>
    <row r="117">
      <c r="A117" s="19" t="str">
        <f>CONCATENATE(lookuptable_V2!A115,lookuptable_V2!B115)</f>
        <v>RIO65=0x7005</v>
      </c>
    </row>
    <row r="118">
      <c r="A118" s="19" t="str">
        <f>CONCATENATE(lookuptable_V2!A116,lookuptable_V2!B116)</f>
        <v>RIO66=0x7006</v>
      </c>
    </row>
    <row r="119">
      <c r="A119" s="19" t="str">
        <f>CONCATENATE(lookuptable_V2!A117,lookuptable_V2!B117)</f>
        <v>RIO67=0x7007</v>
      </c>
    </row>
    <row r="120">
      <c r="A120" s="19" t="str">
        <f>CONCATENATE(lookuptable_V2!A118,lookuptable_V2!B118)</f>
        <v>RIO68=0x7008</v>
      </c>
    </row>
    <row r="121">
      <c r="A121" s="19" t="str">
        <f>CONCATENATE(lookuptable_V2!A119,lookuptable_V2!B119)</f>
        <v>RIO69=0x7009</v>
      </c>
    </row>
    <row r="122">
      <c r="A122" s="19" t="str">
        <f>CONCATENATE(lookuptable_V2!A120,lookuptable_V2!B120)</f>
        <v>RIO6A=0x700A</v>
      </c>
    </row>
    <row r="123">
      <c r="A123" s="19" t="str">
        <f>CONCATENATE(lookuptable_V2!A121,lookuptable_V2!B121)</f>
        <v>RIO6B=0x700B</v>
      </c>
    </row>
    <row r="124">
      <c r="A124" s="19" t="str">
        <f>CONCATENATE(lookuptable_V2!A122,lookuptable_V2!B122)</f>
        <v>RIO6C=0x700C</v>
      </c>
    </row>
    <row r="125">
      <c r="A125" s="19" t="str">
        <f>CONCATENATE(lookuptable_V2!A123,lookuptable_V2!B123)</f>
        <v>RIO6D=0x700D</v>
      </c>
    </row>
    <row r="126">
      <c r="A126" s="19" t="str">
        <f>CONCATENATE(lookuptable_V2!A124,lookuptable_V2!B124)</f>
        <v>RIO6E=0x700E</v>
      </c>
    </row>
    <row r="127">
      <c r="A127" s="19" t="str">
        <f>CONCATENATE(lookuptable_V2!A125,lookuptable_V2!B125)</f>
        <v>RIO6F=0x700F</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0"/>
    <col customWidth="1" min="2" max="2" width="7.88"/>
    <col customWidth="1" min="3" max="3" width="5.25"/>
    <col customWidth="1" min="4" max="4" width="8.25"/>
    <col customWidth="1" min="5" max="5" width="6.13"/>
    <col customWidth="1" min="6" max="6" width="5.0"/>
    <col customWidth="1" min="7" max="7" width="5.25"/>
    <col customWidth="1" min="8" max="8" width="22.63"/>
    <col customWidth="1" min="9" max="9" width="10.63"/>
    <col customWidth="1" min="10" max="10" width="10.75"/>
    <col customWidth="1" min="11" max="11" width="7.5"/>
    <col customWidth="1" min="12" max="12" width="6.75"/>
    <col customWidth="1" min="13" max="13" width="6.25"/>
    <col customWidth="1" min="14" max="14" width="9.13"/>
    <col customWidth="1" min="15" max="15" width="15.88"/>
    <col customWidth="1" min="16" max="16" width="8.0"/>
  </cols>
  <sheetData>
    <row r="1">
      <c r="A1" s="19" t="s">
        <v>318</v>
      </c>
      <c r="B1" s="19" t="s">
        <v>319</v>
      </c>
      <c r="C1" s="19" t="s">
        <v>33</v>
      </c>
      <c r="D1" s="19" t="s">
        <v>320</v>
      </c>
      <c r="E1" s="19" t="s">
        <v>321</v>
      </c>
      <c r="F1" s="19" t="s">
        <v>322</v>
      </c>
      <c r="G1" s="19" t="s">
        <v>7</v>
      </c>
      <c r="H1" s="19" t="s">
        <v>323</v>
      </c>
      <c r="I1" s="19" t="s">
        <v>324</v>
      </c>
      <c r="J1" s="19" t="s">
        <v>325</v>
      </c>
      <c r="K1" s="19" t="s">
        <v>326</v>
      </c>
      <c r="L1" s="19" t="s">
        <v>327</v>
      </c>
      <c r="M1" s="19" t="s">
        <v>328</v>
      </c>
      <c r="N1" s="19" t="s">
        <v>329</v>
      </c>
      <c r="P1" s="19"/>
    </row>
    <row r="2">
      <c r="A2" s="22" t="s">
        <v>330</v>
      </c>
      <c r="B2" s="22"/>
      <c r="C2" s="22"/>
      <c r="D2" s="19" t="s">
        <v>331</v>
      </c>
      <c r="E2" s="19"/>
      <c r="F2" s="19"/>
      <c r="G2" s="19"/>
      <c r="H2" s="19"/>
      <c r="I2" s="19"/>
      <c r="J2" s="19"/>
      <c r="K2" s="19"/>
      <c r="L2" s="19"/>
      <c r="M2" s="19"/>
      <c r="N2" s="19"/>
      <c r="O2" s="19"/>
      <c r="P2" s="19"/>
    </row>
    <row r="3">
      <c r="A3" s="22" t="s">
        <v>332</v>
      </c>
      <c r="B3" s="22" t="str">
        <f>Layout_V2!I1</f>
        <v>defalt</v>
      </c>
      <c r="C3" s="22" t="s">
        <v>333</v>
      </c>
      <c r="D3" s="19" t="s">
        <v>334</v>
      </c>
      <c r="E3" s="19" t="str">
        <f>Layout_V2!Q1</f>
        <v>Hello,</v>
      </c>
      <c r="F3" s="19" t="s">
        <v>335</v>
      </c>
      <c r="G3" s="19"/>
      <c r="H3" s="19"/>
      <c r="I3" s="19"/>
      <c r="J3" s="19"/>
      <c r="K3" s="19"/>
      <c r="L3" s="19"/>
      <c r="M3" s="19"/>
      <c r="N3" s="25" t="s">
        <v>336</v>
      </c>
      <c r="O3" s="25" t="s">
        <v>337</v>
      </c>
      <c r="P3" s="25" t="s">
        <v>7</v>
      </c>
    </row>
    <row r="4">
      <c r="A4" s="19" t="s">
        <v>338</v>
      </c>
      <c r="C4" s="19"/>
      <c r="D4" s="19"/>
      <c r="E4" s="19"/>
      <c r="F4" s="19"/>
      <c r="G4" s="19"/>
      <c r="H4" s="19" t="s">
        <v>109</v>
      </c>
      <c r="I4" s="19">
        <v>41.0</v>
      </c>
      <c r="J4" s="19">
        <f t="shared" ref="J4:J226" si="1">HEX2DEC(I4)</f>
        <v>65</v>
      </c>
      <c r="K4" s="19">
        <v>0.0</v>
      </c>
      <c r="L4" s="19">
        <f t="shared" ref="L4:L226" si="2">HEX2DEC(K4)</f>
        <v>0</v>
      </c>
      <c r="M4" s="19">
        <f t="shared" ref="M4:M226" si="3">J4+L4</f>
        <v>65</v>
      </c>
      <c r="N4" s="25" t="s">
        <v>339</v>
      </c>
      <c r="O4" s="25" t="s">
        <v>195</v>
      </c>
      <c r="P4" s="25">
        <v>256.0</v>
      </c>
    </row>
    <row r="5">
      <c r="A5" s="19" t="s">
        <v>340</v>
      </c>
      <c r="B5" s="19">
        <f>if(Layout_V2!N15 ="X",1,0)</f>
        <v>0</v>
      </c>
      <c r="C5" s="19"/>
      <c r="D5" s="19"/>
      <c r="E5" s="19"/>
      <c r="F5" s="19"/>
      <c r="G5" s="19"/>
      <c r="H5" s="19" t="s">
        <v>119</v>
      </c>
      <c r="I5" s="19">
        <v>42.0</v>
      </c>
      <c r="J5" s="19">
        <f t="shared" si="1"/>
        <v>66</v>
      </c>
      <c r="K5" s="19">
        <v>0.0</v>
      </c>
      <c r="L5" s="19">
        <f t="shared" si="2"/>
        <v>0</v>
      </c>
      <c r="M5" s="19">
        <f t="shared" si="3"/>
        <v>66</v>
      </c>
      <c r="N5" s="25" t="s">
        <v>341</v>
      </c>
      <c r="O5" s="25" t="s">
        <v>188</v>
      </c>
      <c r="P5" s="25">
        <v>512.0</v>
      </c>
    </row>
    <row r="6">
      <c r="A6" s="19" t="s">
        <v>342</v>
      </c>
      <c r="B6" s="19">
        <f>if(Layout_V2!N16 ="X",1,0)</f>
        <v>0</v>
      </c>
      <c r="C6" s="19"/>
      <c r="D6" s="19"/>
      <c r="E6" s="19"/>
      <c r="F6" s="19"/>
      <c r="G6" s="19"/>
      <c r="H6" s="19" t="s">
        <v>128</v>
      </c>
      <c r="I6" s="19">
        <v>43.0</v>
      </c>
      <c r="J6" s="19">
        <f t="shared" si="1"/>
        <v>67</v>
      </c>
      <c r="K6" s="19">
        <v>0.0</v>
      </c>
      <c r="L6" s="19">
        <f t="shared" si="2"/>
        <v>0</v>
      </c>
      <c r="M6" s="19">
        <f t="shared" si="3"/>
        <v>67</v>
      </c>
      <c r="N6" s="25" t="s">
        <v>343</v>
      </c>
      <c r="O6" s="25" t="s">
        <v>230</v>
      </c>
      <c r="P6" s="25">
        <v>1024.0</v>
      </c>
    </row>
    <row r="7">
      <c r="A7" s="19" t="s">
        <v>344</v>
      </c>
      <c r="B7" s="19">
        <f>if(Layout_V2!N17 ="X",1,0)</f>
        <v>0</v>
      </c>
      <c r="C7" s="19"/>
      <c r="D7" s="19"/>
      <c r="E7" s="19"/>
      <c r="F7" s="19"/>
      <c r="G7" s="19"/>
      <c r="H7" s="19" t="s">
        <v>138</v>
      </c>
      <c r="I7" s="19">
        <v>44.0</v>
      </c>
      <c r="J7" s="19">
        <f t="shared" si="1"/>
        <v>68</v>
      </c>
      <c r="K7" s="19">
        <v>0.0</v>
      </c>
      <c r="L7" s="19">
        <f t="shared" si="2"/>
        <v>0</v>
      </c>
      <c r="M7" s="19">
        <f t="shared" si="3"/>
        <v>68</v>
      </c>
      <c r="N7" s="25" t="s">
        <v>345</v>
      </c>
      <c r="O7" s="25" t="s">
        <v>346</v>
      </c>
      <c r="P7" s="25">
        <v>2048.0</v>
      </c>
    </row>
    <row r="8">
      <c r="A8" s="19" t="s">
        <v>347</v>
      </c>
      <c r="B8" s="19">
        <f>if(Layout_V2!N18 ="X",1,0)</f>
        <v>0</v>
      </c>
      <c r="C8" s="19"/>
      <c r="D8" s="19"/>
      <c r="E8" s="19"/>
      <c r="F8" s="19"/>
      <c r="G8" s="19"/>
      <c r="H8" s="19" t="s">
        <v>148</v>
      </c>
      <c r="I8" s="19">
        <v>45.0</v>
      </c>
      <c r="J8" s="19">
        <f t="shared" si="1"/>
        <v>69</v>
      </c>
      <c r="K8" s="19">
        <v>0.0</v>
      </c>
      <c r="L8" s="19">
        <f t="shared" si="2"/>
        <v>0</v>
      </c>
      <c r="M8" s="19">
        <f t="shared" si="3"/>
        <v>69</v>
      </c>
      <c r="N8" s="25" t="s">
        <v>348</v>
      </c>
      <c r="O8" s="25" t="s">
        <v>349</v>
      </c>
      <c r="P8" s="25">
        <v>4096.0</v>
      </c>
    </row>
    <row r="9">
      <c r="A9" s="19" t="s">
        <v>350</v>
      </c>
      <c r="B9" s="19">
        <f>if(Layout_V2!N19 ="X",1,0)</f>
        <v>0</v>
      </c>
      <c r="C9" s="19"/>
      <c r="D9" s="19"/>
      <c r="E9" s="19"/>
      <c r="F9" s="19"/>
      <c r="G9" s="19"/>
      <c r="H9" s="19" t="s">
        <v>157</v>
      </c>
      <c r="I9" s="19">
        <v>46.0</v>
      </c>
      <c r="J9" s="19">
        <f t="shared" si="1"/>
        <v>70</v>
      </c>
      <c r="K9" s="19">
        <v>0.0</v>
      </c>
      <c r="L9" s="19">
        <f t="shared" si="2"/>
        <v>0</v>
      </c>
      <c r="M9" s="19">
        <f t="shared" si="3"/>
        <v>70</v>
      </c>
      <c r="N9" s="25" t="s">
        <v>351</v>
      </c>
      <c r="O9" s="25" t="s">
        <v>352</v>
      </c>
      <c r="P9" s="25">
        <v>8192.0</v>
      </c>
    </row>
    <row r="10">
      <c r="A10" s="19" t="s">
        <v>353</v>
      </c>
      <c r="B10" s="19">
        <f>if(Layout_V2!N20 ="X",1,0)</f>
        <v>0</v>
      </c>
      <c r="C10" s="19"/>
      <c r="D10" s="19"/>
      <c r="E10" s="19"/>
      <c r="F10" s="19"/>
      <c r="G10" s="19"/>
      <c r="H10" s="19" t="s">
        <v>8</v>
      </c>
      <c r="I10" s="19">
        <v>47.0</v>
      </c>
      <c r="J10" s="19">
        <f t="shared" si="1"/>
        <v>71</v>
      </c>
      <c r="K10" s="19">
        <v>0.0</v>
      </c>
      <c r="L10" s="19">
        <f t="shared" si="2"/>
        <v>0</v>
      </c>
      <c r="M10" s="19">
        <f t="shared" si="3"/>
        <v>71</v>
      </c>
      <c r="N10" s="25" t="s">
        <v>354</v>
      </c>
      <c r="O10" s="25" t="s">
        <v>355</v>
      </c>
      <c r="P10" s="25">
        <v>16384.0</v>
      </c>
    </row>
    <row r="11">
      <c r="A11" s="19" t="s">
        <v>356</v>
      </c>
      <c r="B11" s="19">
        <f>if(Layout_V2!N21 ="X",0,1)</f>
        <v>1</v>
      </c>
      <c r="C11" s="19"/>
      <c r="D11" s="19"/>
      <c r="E11" s="19"/>
      <c r="F11" s="19"/>
      <c r="G11" s="19"/>
      <c r="H11" s="19" t="s">
        <v>9</v>
      </c>
      <c r="I11" s="19">
        <v>48.0</v>
      </c>
      <c r="J11" s="19">
        <f t="shared" si="1"/>
        <v>72</v>
      </c>
      <c r="K11" s="19">
        <v>0.0</v>
      </c>
      <c r="L11" s="19">
        <f t="shared" si="2"/>
        <v>0</v>
      </c>
      <c r="M11" s="19">
        <f t="shared" si="3"/>
        <v>72</v>
      </c>
      <c r="N11" s="25" t="s">
        <v>357</v>
      </c>
      <c r="O11" s="25" t="s">
        <v>358</v>
      </c>
      <c r="P11" s="25">
        <v>32768.0</v>
      </c>
    </row>
    <row r="12">
      <c r="B12" s="19" t="str">
        <f>Layout_V2!N22</f>
        <v/>
      </c>
      <c r="C12" s="19"/>
      <c r="D12" s="19"/>
      <c r="E12" s="19"/>
      <c r="F12" s="19"/>
      <c r="G12" s="19"/>
      <c r="H12" s="19" t="s">
        <v>10</v>
      </c>
      <c r="I12" s="19">
        <v>49.0</v>
      </c>
      <c r="J12" s="19">
        <f t="shared" si="1"/>
        <v>73</v>
      </c>
      <c r="K12" s="19">
        <v>0.0</v>
      </c>
      <c r="L12" s="19">
        <f t="shared" si="2"/>
        <v>0</v>
      </c>
      <c r="M12" s="19">
        <f t="shared" si="3"/>
        <v>73</v>
      </c>
      <c r="P12" s="19"/>
    </row>
    <row r="13">
      <c r="A13" s="19" t="s">
        <v>359</v>
      </c>
      <c r="B13" s="19"/>
      <c r="C13" s="19">
        <v>32768.0</v>
      </c>
      <c r="D13" s="19">
        <v>256.0</v>
      </c>
      <c r="E13" s="19">
        <v>512.0</v>
      </c>
      <c r="F13" s="19">
        <v>1024.0</v>
      </c>
      <c r="G13" s="19"/>
      <c r="H13" s="19" t="s">
        <v>11</v>
      </c>
      <c r="I13" s="19" t="s">
        <v>360</v>
      </c>
      <c r="J13" s="19">
        <f t="shared" si="1"/>
        <v>74</v>
      </c>
      <c r="K13" s="19">
        <v>0.0</v>
      </c>
      <c r="L13" s="19">
        <f t="shared" si="2"/>
        <v>0</v>
      </c>
      <c r="M13" s="19">
        <f t="shared" si="3"/>
        <v>74</v>
      </c>
      <c r="P13" s="19"/>
    </row>
    <row r="14">
      <c r="A14" s="19" t="s">
        <v>361</v>
      </c>
      <c r="B14" s="19" t="str">
        <f t="shared" ref="B14:B125" si="4">DEC2HEX(C14+D14+E14+F14+G14)</f>
        <v>8049</v>
      </c>
      <c r="C14" s="19">
        <f>IF(Layout_V2!AV30="X",32768,0)</f>
        <v>32768</v>
      </c>
      <c r="D14" s="26">
        <f>IF(Layout_V2!AV33="X",D13,0)</f>
        <v>0</v>
      </c>
      <c r="E14" s="19">
        <f>IF(Layout_V2!AW33="X",E13,0)</f>
        <v>0</v>
      </c>
      <c r="F14" s="19">
        <f>IF(Layout_V2!AX33="X",F13,0)</f>
        <v>0</v>
      </c>
      <c r="G14" s="19">
        <f>VLOOKUP(Layout_V2!AY33,H:M,6,FALSE)</f>
        <v>73</v>
      </c>
      <c r="H14" s="19" t="s">
        <v>12</v>
      </c>
      <c r="I14" s="19" t="s">
        <v>362</v>
      </c>
      <c r="J14" s="19">
        <f t="shared" si="1"/>
        <v>75</v>
      </c>
      <c r="K14" s="19">
        <v>0.0</v>
      </c>
      <c r="L14" s="19">
        <f t="shared" si="2"/>
        <v>0</v>
      </c>
      <c r="M14" s="19">
        <f t="shared" si="3"/>
        <v>75</v>
      </c>
      <c r="P14" s="19"/>
    </row>
    <row r="15">
      <c r="A15" s="19" t="s">
        <v>363</v>
      </c>
      <c r="B15" s="19" t="str">
        <f t="shared" si="4"/>
        <v>805A</v>
      </c>
      <c r="C15" s="19">
        <f>IF(Layout_V2!AR30="X",32768,0)</f>
        <v>32768</v>
      </c>
      <c r="D15" s="19">
        <f>IF(Layout_V2!AR33="X",D13,0)</f>
        <v>0</v>
      </c>
      <c r="E15" s="19">
        <f>IF(Layout_V2!AS33="X",E13,0)</f>
        <v>0</v>
      </c>
      <c r="F15" s="19">
        <f>IF(Layout_V2!AT33="X",F13,0)</f>
        <v>0</v>
      </c>
      <c r="G15" s="19">
        <f>VLOOKUP(Layout_V2!AU33,H:M,6,FALSE)</f>
        <v>90</v>
      </c>
      <c r="H15" s="19" t="s">
        <v>13</v>
      </c>
      <c r="I15" s="19" t="s">
        <v>364</v>
      </c>
      <c r="J15" s="19">
        <f t="shared" si="1"/>
        <v>76</v>
      </c>
      <c r="K15" s="19">
        <v>0.0</v>
      </c>
      <c r="L15" s="19">
        <f t="shared" si="2"/>
        <v>0</v>
      </c>
      <c r="M15" s="19">
        <f t="shared" si="3"/>
        <v>76</v>
      </c>
      <c r="N15" s="19"/>
      <c r="P15" s="19"/>
    </row>
    <row r="16">
      <c r="A16" s="19" t="s">
        <v>365</v>
      </c>
      <c r="B16" s="19" t="str">
        <f t="shared" si="4"/>
        <v>8055</v>
      </c>
      <c r="C16" s="19">
        <f>IF(Layout_V2!AN30="X",32768,0)</f>
        <v>32768</v>
      </c>
      <c r="D16" s="19">
        <f>IF(Layout_V2!AN33="X",D13,0)</f>
        <v>0</v>
      </c>
      <c r="E16" s="19">
        <f>IF(Layout_V2!AO33="X",E13,0)</f>
        <v>0</v>
      </c>
      <c r="F16" s="19">
        <f>IF(Layout_V2!AP33="X",F13,0)</f>
        <v>0</v>
      </c>
      <c r="G16" s="19">
        <f>VLOOKUP(Layout_V2!AQ33,H:M,6,FALSE)</f>
        <v>85</v>
      </c>
      <c r="H16" s="19" t="s">
        <v>14</v>
      </c>
      <c r="I16" s="19" t="s">
        <v>366</v>
      </c>
      <c r="J16" s="19">
        <f t="shared" si="1"/>
        <v>77</v>
      </c>
      <c r="K16" s="19">
        <v>0.0</v>
      </c>
      <c r="L16" s="19">
        <f t="shared" si="2"/>
        <v>0</v>
      </c>
      <c r="M16" s="19">
        <f t="shared" si="3"/>
        <v>77</v>
      </c>
      <c r="N16" s="19"/>
      <c r="O16" s="19"/>
      <c r="P16" s="19"/>
    </row>
    <row r="17">
      <c r="A17" s="19" t="s">
        <v>367</v>
      </c>
      <c r="B17" s="19" t="str">
        <f t="shared" si="4"/>
        <v>804C</v>
      </c>
      <c r="C17" s="19">
        <f>IF(Layout_V2!AJ30="X",32768,0)</f>
        <v>32768</v>
      </c>
      <c r="D17" s="19">
        <f>IF(Layout_V2!AJ33="X",D13,0)</f>
        <v>0</v>
      </c>
      <c r="E17" s="19">
        <f>IF(Layout_V2!AK33="X",E13,0)</f>
        <v>0</v>
      </c>
      <c r="F17" s="19">
        <f>IF(Layout_V2!AL33="X",F13,0)</f>
        <v>0</v>
      </c>
      <c r="G17" s="19">
        <f>VLOOKUP(Layout_V2!AM33,H:M,6,FALSE)</f>
        <v>76</v>
      </c>
      <c r="H17" s="19" t="s">
        <v>15</v>
      </c>
      <c r="I17" s="19" t="s">
        <v>368</v>
      </c>
      <c r="J17" s="19">
        <f t="shared" si="1"/>
        <v>78</v>
      </c>
      <c r="K17" s="19">
        <v>0.0</v>
      </c>
      <c r="L17" s="19">
        <f t="shared" si="2"/>
        <v>0</v>
      </c>
      <c r="M17" s="19">
        <f t="shared" si="3"/>
        <v>78</v>
      </c>
      <c r="N17" s="19"/>
      <c r="O17" s="19"/>
      <c r="P17" s="19"/>
    </row>
    <row r="18">
      <c r="A18" s="19" t="s">
        <v>369</v>
      </c>
      <c r="B18" s="19" t="str">
        <f t="shared" si="4"/>
        <v>8F26</v>
      </c>
      <c r="C18" s="19">
        <f>IF(Layout_V2!AV28="X",32768,0)</f>
        <v>32768</v>
      </c>
      <c r="D18" s="19">
        <f>IF(Layout_V2!AV25="X",D13,0)</f>
        <v>256</v>
      </c>
      <c r="E18" s="19">
        <f>IF(Layout_V2!AW25="X",E13,0)</f>
        <v>512</v>
      </c>
      <c r="F18" s="19">
        <f>IF(Layout_V2!AX25="X",F13,0)</f>
        <v>1024</v>
      </c>
      <c r="G18" s="19">
        <f>VLOOKUP(Layout_V2!AY25,H:M,6,FALSE)</f>
        <v>2086</v>
      </c>
      <c r="H18" s="19" t="s">
        <v>16</v>
      </c>
      <c r="I18" s="19" t="s">
        <v>370</v>
      </c>
      <c r="J18" s="19">
        <f t="shared" si="1"/>
        <v>79</v>
      </c>
      <c r="K18" s="19">
        <v>0.0</v>
      </c>
      <c r="L18" s="19">
        <f t="shared" si="2"/>
        <v>0</v>
      </c>
      <c r="M18" s="19">
        <f t="shared" si="3"/>
        <v>79</v>
      </c>
      <c r="N18" s="19"/>
      <c r="O18" s="19"/>
      <c r="P18" s="19"/>
    </row>
    <row r="19">
      <c r="A19" s="19" t="s">
        <v>371</v>
      </c>
      <c r="B19" s="19" t="str">
        <f t="shared" si="4"/>
        <v>8928</v>
      </c>
      <c r="C19" s="19">
        <f>IF(Layout_V2!AR28="X",32768,0)</f>
        <v>32768</v>
      </c>
      <c r="D19" s="19">
        <f>IF(Layout_V2!AR25="X",D13,0)</f>
        <v>256</v>
      </c>
      <c r="E19" s="19">
        <f>IF(Layout_V2!AS25="X",E13,0)</f>
        <v>0</v>
      </c>
      <c r="F19" s="19">
        <f>IF(Layout_V2!AT25="X",F13,0)</f>
        <v>0</v>
      </c>
      <c r="G19" s="19">
        <f>VLOOKUP(Layout_V2!AU25,H:M,6,FALSE)</f>
        <v>2088</v>
      </c>
      <c r="H19" s="19" t="s">
        <v>17</v>
      </c>
      <c r="I19" s="19">
        <v>50.0</v>
      </c>
      <c r="J19" s="19">
        <f t="shared" si="1"/>
        <v>80</v>
      </c>
      <c r="K19" s="19">
        <v>0.0</v>
      </c>
      <c r="L19" s="19">
        <f t="shared" si="2"/>
        <v>0</v>
      </c>
      <c r="M19" s="19">
        <f t="shared" si="3"/>
        <v>80</v>
      </c>
      <c r="N19" s="19"/>
      <c r="O19" s="19"/>
      <c r="P19" s="19"/>
    </row>
    <row r="20">
      <c r="A20" s="19" t="s">
        <v>372</v>
      </c>
      <c r="B20" s="19" t="str">
        <f t="shared" si="4"/>
        <v>8927</v>
      </c>
      <c r="C20" s="19">
        <f>IF(Layout_V2!AN28="X",32768,0)</f>
        <v>32768</v>
      </c>
      <c r="D20" s="19">
        <f>IF(Layout_V2!AN25="X",D13,0)</f>
        <v>256</v>
      </c>
      <c r="E20" s="19">
        <f>IF(Layout_V2!AO25="X",E13,0)</f>
        <v>0</v>
      </c>
      <c r="F20" s="19">
        <f>IF(Layout_V2!AP25="X",F13,0)</f>
        <v>0</v>
      </c>
      <c r="G20" s="19">
        <f>VLOOKUP(Layout_V2!AQ25,H:M,6,FALSE)</f>
        <v>2087</v>
      </c>
      <c r="H20" s="19" t="s">
        <v>18</v>
      </c>
      <c r="I20" s="19">
        <v>51.0</v>
      </c>
      <c r="J20" s="19">
        <f t="shared" si="1"/>
        <v>81</v>
      </c>
      <c r="K20" s="19">
        <v>0.0</v>
      </c>
      <c r="L20" s="19">
        <f t="shared" si="2"/>
        <v>0</v>
      </c>
      <c r="M20" s="19">
        <f t="shared" si="3"/>
        <v>81</v>
      </c>
      <c r="N20" s="19"/>
      <c r="O20" s="19"/>
      <c r="P20" s="19"/>
    </row>
    <row r="21">
      <c r="A21" s="19" t="s">
        <v>373</v>
      </c>
      <c r="B21" s="19" t="str">
        <f t="shared" si="4"/>
        <v>8925</v>
      </c>
      <c r="C21" s="19">
        <f>IF(Layout_V2!AJ28="X",32768,0)</f>
        <v>32768</v>
      </c>
      <c r="D21" s="19">
        <f>IF(Layout_V2!AJ25="X",D13,0)</f>
        <v>256</v>
      </c>
      <c r="E21" s="19">
        <f>IF(Layout_V2!AK25="X",E13,0)</f>
        <v>0</v>
      </c>
      <c r="F21" s="19">
        <f>IF(Layout_V2!AL25="X",F13,0)</f>
        <v>0</v>
      </c>
      <c r="G21" s="19">
        <f>VLOOKUP(Layout_V2!AM25,H:M,6,FALSE)</f>
        <v>2085</v>
      </c>
      <c r="H21" s="19" t="s">
        <v>19</v>
      </c>
      <c r="I21" s="19">
        <v>52.0</v>
      </c>
      <c r="J21" s="19">
        <f t="shared" si="1"/>
        <v>82</v>
      </c>
      <c r="K21" s="19">
        <v>0.0</v>
      </c>
      <c r="L21" s="19">
        <f t="shared" si="2"/>
        <v>0</v>
      </c>
      <c r="M21" s="19">
        <f t="shared" si="3"/>
        <v>82</v>
      </c>
      <c r="P21" s="19"/>
    </row>
    <row r="22">
      <c r="A22" s="19" t="s">
        <v>374</v>
      </c>
      <c r="B22" s="19" t="str">
        <f t="shared" si="4"/>
        <v>8051</v>
      </c>
      <c r="C22" s="19">
        <f>IF(Layout_V2!N30="X",32768,0)</f>
        <v>32768</v>
      </c>
      <c r="D22" s="19">
        <f>IF(Layout_V2!N33="X",D13,0)</f>
        <v>0</v>
      </c>
      <c r="E22" s="19">
        <f>IF(Layout_V2!O33="X",E13,0)</f>
        <v>0</v>
      </c>
      <c r="F22" s="19">
        <f>IF(Layout_V2!P33="X",F13,0)</f>
        <v>0</v>
      </c>
      <c r="G22" s="19">
        <f>VLOOKUP(Layout_V2!Q33,H:M,6,FALSE)</f>
        <v>81</v>
      </c>
      <c r="H22" s="19" t="s">
        <v>70</v>
      </c>
      <c r="I22" s="19">
        <v>53.0</v>
      </c>
      <c r="J22" s="19">
        <f t="shared" si="1"/>
        <v>83</v>
      </c>
      <c r="K22" s="19">
        <v>0.0</v>
      </c>
      <c r="L22" s="19">
        <f t="shared" si="2"/>
        <v>0</v>
      </c>
      <c r="M22" s="19">
        <f t="shared" si="3"/>
        <v>83</v>
      </c>
      <c r="P22" s="19"/>
    </row>
    <row r="23">
      <c r="A23" s="19" t="s">
        <v>375</v>
      </c>
      <c r="B23" s="19" t="str">
        <f t="shared" si="4"/>
        <v>8059</v>
      </c>
      <c r="C23" s="19">
        <f>IF(Layout_V2!J30="X",32768,0)</f>
        <v>32768</v>
      </c>
      <c r="D23" s="26">
        <f>IF(Layout_V2!J33="X",D13,0)</f>
        <v>0</v>
      </c>
      <c r="E23" s="26">
        <f>IF(Layout_V2!K33="X",E13,0)</f>
        <v>0</v>
      </c>
      <c r="F23" s="26">
        <f>IF(Layout_V2!L33="X",F13,0)</f>
        <v>0</v>
      </c>
      <c r="G23" s="19">
        <f>VLOOKUP(Layout_V2!M33,H:M,6,FALSE)</f>
        <v>89</v>
      </c>
      <c r="H23" s="19" t="s">
        <v>71</v>
      </c>
      <c r="I23" s="19">
        <v>54.0</v>
      </c>
      <c r="J23" s="19">
        <f t="shared" si="1"/>
        <v>84</v>
      </c>
      <c r="K23" s="19">
        <v>0.0</v>
      </c>
      <c r="L23" s="19">
        <f t="shared" si="2"/>
        <v>0</v>
      </c>
      <c r="M23" s="19">
        <f t="shared" si="3"/>
        <v>84</v>
      </c>
      <c r="P23" s="19"/>
    </row>
    <row r="24">
      <c r="A24" s="19" t="s">
        <v>376</v>
      </c>
      <c r="B24" s="19" t="str">
        <f t="shared" si="4"/>
        <v>8045</v>
      </c>
      <c r="C24" s="19">
        <f>IF(Layout_V2!F30="X",32768,0)</f>
        <v>32768</v>
      </c>
      <c r="D24" s="26">
        <f>IF(Layout_V2!F33="X",D13,0)</f>
        <v>0</v>
      </c>
      <c r="E24" s="26">
        <f>IF(Layout_V2!G33="X",E13,0)</f>
        <v>0</v>
      </c>
      <c r="F24" s="26">
        <f>IF(Layout_V2!H33="X",F13,0)</f>
        <v>0</v>
      </c>
      <c r="G24" s="19">
        <f>VLOOKUP(Layout_V2!I33,H:M,6,FALSE)</f>
        <v>69</v>
      </c>
      <c r="H24" s="19" t="s">
        <v>72</v>
      </c>
      <c r="I24" s="19">
        <v>55.0</v>
      </c>
      <c r="J24" s="19">
        <f t="shared" si="1"/>
        <v>85</v>
      </c>
      <c r="K24" s="19">
        <v>0.0</v>
      </c>
      <c r="L24" s="19">
        <f t="shared" si="2"/>
        <v>0</v>
      </c>
      <c r="M24" s="19">
        <f t="shared" si="3"/>
        <v>85</v>
      </c>
      <c r="P24" s="19"/>
    </row>
    <row r="25">
      <c r="A25" s="19" t="s">
        <v>377</v>
      </c>
      <c r="B25" s="19" t="str">
        <f t="shared" si="4"/>
        <v>8052</v>
      </c>
      <c r="C25" s="19">
        <f>IF(Layout_V2!B30="X",32768,0)</f>
        <v>32768</v>
      </c>
      <c r="D25" s="26">
        <f>IF(Layout_V2!B33="X",D13,0)</f>
        <v>0</v>
      </c>
      <c r="E25" s="26">
        <f>IF(Layout_V2!C33="X",E13,0)</f>
        <v>0</v>
      </c>
      <c r="F25" s="26">
        <f>IF(Layout_V2!D33="X",F13,0)</f>
        <v>0</v>
      </c>
      <c r="G25" s="19">
        <f>VLOOKUP(Layout_V2!E33,H:M,6,FALSE)</f>
        <v>82</v>
      </c>
      <c r="H25" s="19" t="s">
        <v>73</v>
      </c>
      <c r="I25" s="19">
        <v>56.0</v>
      </c>
      <c r="J25" s="19">
        <f t="shared" si="1"/>
        <v>86</v>
      </c>
      <c r="K25" s="19">
        <v>0.0</v>
      </c>
      <c r="L25" s="19">
        <f t="shared" si="2"/>
        <v>0</v>
      </c>
      <c r="M25" s="19">
        <f t="shared" si="3"/>
        <v>86</v>
      </c>
      <c r="P25" s="19"/>
    </row>
    <row r="26">
      <c r="A26" s="19" t="s">
        <v>378</v>
      </c>
      <c r="B26" s="19" t="str">
        <f t="shared" si="4"/>
        <v>8823</v>
      </c>
      <c r="C26" s="19">
        <f>IF(Layout_V2!N28="X",32768,0)</f>
        <v>32768</v>
      </c>
      <c r="D26" s="26">
        <f>IF(Layout_V2!N25="X",D13,0)</f>
        <v>0</v>
      </c>
      <c r="E26" s="26">
        <f>IF(Layout_V2!O25="X",E13,0)</f>
        <v>0</v>
      </c>
      <c r="F26" s="26">
        <f>IF(Layout_V2!P25="X",F13,0)</f>
        <v>0</v>
      </c>
      <c r="G26" s="19">
        <f>VLOOKUP(Layout_V2!Q25,H:M,6,FALSE)</f>
        <v>2083</v>
      </c>
      <c r="H26" s="19" t="s">
        <v>78</v>
      </c>
      <c r="I26" s="19">
        <v>57.0</v>
      </c>
      <c r="J26" s="19">
        <f t="shared" si="1"/>
        <v>87</v>
      </c>
      <c r="K26" s="19">
        <v>0.0</v>
      </c>
      <c r="L26" s="19">
        <f t="shared" si="2"/>
        <v>0</v>
      </c>
      <c r="M26" s="19">
        <f t="shared" si="3"/>
        <v>87</v>
      </c>
      <c r="N26" s="19"/>
      <c r="P26" s="19"/>
    </row>
    <row r="27">
      <c r="A27" s="19" t="s">
        <v>379</v>
      </c>
      <c r="B27" s="19" t="str">
        <f t="shared" si="4"/>
        <v>80BE</v>
      </c>
      <c r="C27" s="19">
        <f>IF(Layout_V2!J28="X",32768,0)</f>
        <v>32768</v>
      </c>
      <c r="D27" s="26">
        <f>IF(Layout_V2!J25="X",D13,0)</f>
        <v>0</v>
      </c>
      <c r="E27" s="26">
        <f>IF(Layout_V2!K25="X",E13,0)</f>
        <v>0</v>
      </c>
      <c r="F27" s="26">
        <f>IF(Layout_V2!L25="X",F13,0)</f>
        <v>0</v>
      </c>
      <c r="G27" s="19">
        <f>VLOOKUP(Layout_V2!M25,H:M,6,FALSE)</f>
        <v>190</v>
      </c>
      <c r="H27" s="19" t="s">
        <v>79</v>
      </c>
      <c r="I27" s="19">
        <v>58.0</v>
      </c>
      <c r="J27" s="19">
        <f t="shared" si="1"/>
        <v>88</v>
      </c>
      <c r="K27" s="19">
        <v>0.0</v>
      </c>
      <c r="L27" s="19">
        <f t="shared" si="2"/>
        <v>0</v>
      </c>
      <c r="M27" s="19">
        <f t="shared" si="3"/>
        <v>88</v>
      </c>
      <c r="N27" s="19"/>
      <c r="P27" s="19"/>
    </row>
    <row r="28">
      <c r="A28" s="19" t="s">
        <v>380</v>
      </c>
      <c r="B28" s="19" t="str">
        <f t="shared" si="4"/>
        <v>80BC</v>
      </c>
      <c r="C28" s="19">
        <f>IF(Layout_V2!F28="X",32768,0)</f>
        <v>32768</v>
      </c>
      <c r="D28" s="26">
        <f>IF(Layout_V2!F25="X",D13,0)</f>
        <v>0</v>
      </c>
      <c r="E28" s="26">
        <f>IF(Layout_V2!G25="X",E13,0)</f>
        <v>0</v>
      </c>
      <c r="F28" s="26">
        <f>IF(Layout_V2!H25="X",F13,0)</f>
        <v>0</v>
      </c>
      <c r="G28" s="19">
        <f>VLOOKUP(Layout_V2!I25,H:M,6,FALSE)</f>
        <v>188</v>
      </c>
      <c r="H28" s="19" t="s">
        <v>80</v>
      </c>
      <c r="I28" s="19">
        <v>59.0</v>
      </c>
      <c r="J28" s="19">
        <f t="shared" si="1"/>
        <v>89</v>
      </c>
      <c r="K28" s="19">
        <v>0.0</v>
      </c>
      <c r="L28" s="19">
        <f t="shared" si="2"/>
        <v>0</v>
      </c>
      <c r="M28" s="19">
        <f t="shared" si="3"/>
        <v>89</v>
      </c>
      <c r="P28" s="19"/>
    </row>
    <row r="29">
      <c r="A29" s="19" t="s">
        <v>381</v>
      </c>
      <c r="B29" s="19" t="str">
        <f t="shared" si="4"/>
        <v>8824</v>
      </c>
      <c r="C29" s="19">
        <f>IF(Layout_V2!B28="X",32768,0)</f>
        <v>32768</v>
      </c>
      <c r="D29" s="26">
        <f>IF(Layout_V2!B25="X",D13,0)</f>
        <v>0</v>
      </c>
      <c r="E29" s="26">
        <f>IF(Layout_V2!C25="X",E13,0)</f>
        <v>0</v>
      </c>
      <c r="F29" s="26">
        <f>IF(Layout_V2!D25="X",F13,0)</f>
        <v>0</v>
      </c>
      <c r="G29" s="19">
        <f>VLOOKUP(Layout_V2!E25,H:M,6,FALSE)</f>
        <v>2084</v>
      </c>
      <c r="H29" s="19" t="s">
        <v>81</v>
      </c>
      <c r="I29" s="19" t="s">
        <v>108</v>
      </c>
      <c r="J29" s="19">
        <f t="shared" si="1"/>
        <v>90</v>
      </c>
      <c r="K29" s="19">
        <v>0.0</v>
      </c>
      <c r="L29" s="19">
        <f t="shared" si="2"/>
        <v>0</v>
      </c>
      <c r="M29" s="19">
        <f t="shared" si="3"/>
        <v>90</v>
      </c>
      <c r="P29" s="19"/>
    </row>
    <row r="30">
      <c r="A30" s="19" t="s">
        <v>382</v>
      </c>
      <c r="B30" s="19" t="str">
        <f t="shared" si="4"/>
        <v>C000</v>
      </c>
      <c r="C30" s="19">
        <f>IF(Layout_V2!W25="X",32768,0)</f>
        <v>32768</v>
      </c>
      <c r="D30" s="19">
        <f>IF(Layout_V2!S25="X",D13,0)</f>
        <v>0</v>
      </c>
      <c r="E30" s="19">
        <f>IF(Layout_V2!T25="X",E13,0)</f>
        <v>0</v>
      </c>
      <c r="F30" s="19">
        <f>IF(Layout_V2!U25="X",F13,0)</f>
        <v>0</v>
      </c>
      <c r="G30" s="19">
        <f>VLOOKUP(Layout_V2!V25,H:M,6,FALSE)</f>
        <v>16384</v>
      </c>
      <c r="H30" s="19" t="s">
        <v>90</v>
      </c>
      <c r="I30" s="19">
        <v>30.0</v>
      </c>
      <c r="J30" s="19">
        <f t="shared" si="1"/>
        <v>48</v>
      </c>
      <c r="K30" s="19">
        <v>0.0</v>
      </c>
      <c r="L30" s="19">
        <f t="shared" si="2"/>
        <v>0</v>
      </c>
      <c r="M30" s="19">
        <f t="shared" si="3"/>
        <v>48</v>
      </c>
      <c r="P30" s="19"/>
    </row>
    <row r="31">
      <c r="A31" s="19" t="s">
        <v>383</v>
      </c>
      <c r="B31" s="19" t="str">
        <f t="shared" si="4"/>
        <v>C001</v>
      </c>
      <c r="C31" s="19">
        <f>IF(Layout_V2!W26="X",32768,0)</f>
        <v>32768</v>
      </c>
      <c r="D31" s="19">
        <f>IF(Layout_V2!S26="X",D13,0)</f>
        <v>0</v>
      </c>
      <c r="E31" s="19">
        <f>IF(Layout_V2!T26="X",E13,0)</f>
        <v>0</v>
      </c>
      <c r="F31" s="19">
        <f>IF(Layout_V2!U26="X",F13,0)</f>
        <v>0</v>
      </c>
      <c r="G31" s="19">
        <f>VLOOKUP(Layout_V2!V26,H:M,6,FALSE)</f>
        <v>16385</v>
      </c>
      <c r="H31" s="19" t="s">
        <v>98</v>
      </c>
      <c r="I31" s="19">
        <v>31.0</v>
      </c>
      <c r="J31" s="19">
        <f t="shared" si="1"/>
        <v>49</v>
      </c>
      <c r="K31" s="19">
        <v>0.0</v>
      </c>
      <c r="L31" s="19">
        <f t="shared" si="2"/>
        <v>0</v>
      </c>
      <c r="M31" s="19">
        <f t="shared" si="3"/>
        <v>49</v>
      </c>
      <c r="P31" s="19"/>
    </row>
    <row r="32">
      <c r="A32" s="19" t="s">
        <v>384</v>
      </c>
      <c r="B32" s="19" t="str">
        <f t="shared" si="4"/>
        <v>C002</v>
      </c>
      <c r="C32" s="19">
        <f>IF(Layout_V2!W27="X",32768,0)</f>
        <v>32768</v>
      </c>
      <c r="D32" s="19">
        <f>IF(Layout_V2!S27="X",D13,0)</f>
        <v>0</v>
      </c>
      <c r="E32" s="19">
        <f>IF(Layout_V2!T27="X",E13,0)</f>
        <v>0</v>
      </c>
      <c r="F32" s="19">
        <f>IF(Layout_V2!U27="X",F13,0)</f>
        <v>0</v>
      </c>
      <c r="G32" s="19">
        <f>VLOOKUP(Layout_V2!V27,H:M,6,FALSE)</f>
        <v>16386</v>
      </c>
      <c r="H32" s="19" t="s">
        <v>106</v>
      </c>
      <c r="I32" s="19">
        <v>32.0</v>
      </c>
      <c r="J32" s="19">
        <f t="shared" si="1"/>
        <v>50</v>
      </c>
      <c r="K32" s="19">
        <v>0.0</v>
      </c>
      <c r="L32" s="19">
        <f t="shared" si="2"/>
        <v>0</v>
      </c>
      <c r="M32" s="19">
        <f t="shared" si="3"/>
        <v>50</v>
      </c>
      <c r="P32" s="19"/>
    </row>
    <row r="33">
      <c r="A33" s="19" t="s">
        <v>385</v>
      </c>
      <c r="B33" s="19" t="str">
        <f t="shared" si="4"/>
        <v>C003</v>
      </c>
      <c r="C33" s="19">
        <f>IF(Layout_V2!W28="X",32768,0)</f>
        <v>32768</v>
      </c>
      <c r="D33" s="19">
        <f>IF(Layout_V2!S28="X",D13,0)</f>
        <v>0</v>
      </c>
      <c r="E33" s="19">
        <f>IF(Layout_V2!T28="X",E13,0)</f>
        <v>0</v>
      </c>
      <c r="F33" s="19">
        <f>IF(Layout_V2!U28="X",F13,0)</f>
        <v>0</v>
      </c>
      <c r="G33" s="19">
        <f>VLOOKUP(Layout_V2!V28,H:M,6,FALSE)</f>
        <v>16387</v>
      </c>
      <c r="H33" s="19" t="s">
        <v>116</v>
      </c>
      <c r="I33" s="19">
        <v>33.0</v>
      </c>
      <c r="J33" s="19">
        <f t="shared" si="1"/>
        <v>51</v>
      </c>
      <c r="K33" s="19">
        <v>0.0</v>
      </c>
      <c r="L33" s="19">
        <f t="shared" si="2"/>
        <v>0</v>
      </c>
      <c r="M33" s="19">
        <f t="shared" si="3"/>
        <v>51</v>
      </c>
      <c r="P33" s="19"/>
    </row>
    <row r="34">
      <c r="A34" s="19" t="s">
        <v>386</v>
      </c>
      <c r="B34" s="19" t="str">
        <f t="shared" si="4"/>
        <v>C004</v>
      </c>
      <c r="C34" s="19">
        <f>if(Layout_V2!W29="x", 32768, 0)</f>
        <v>32768</v>
      </c>
      <c r="D34" s="19">
        <f>IF(Layout_V2!S29="X",D13,0)</f>
        <v>0</v>
      </c>
      <c r="E34" s="19">
        <f>IF(Layout_V2!T29="X",E13,0)</f>
        <v>0</v>
      </c>
      <c r="F34" s="19">
        <f>IF(Layout_V2!U29="X",F13,0)</f>
        <v>0</v>
      </c>
      <c r="G34" s="19">
        <f>VLOOKUP(Layout_V2!V29,H:M,6,FALSE)</f>
        <v>16388</v>
      </c>
      <c r="H34" s="19" t="s">
        <v>125</v>
      </c>
      <c r="I34" s="19">
        <v>34.0</v>
      </c>
      <c r="J34" s="19">
        <f t="shared" si="1"/>
        <v>52</v>
      </c>
      <c r="K34" s="19">
        <v>0.0</v>
      </c>
      <c r="L34" s="19">
        <f t="shared" si="2"/>
        <v>0</v>
      </c>
      <c r="M34" s="19">
        <f t="shared" si="3"/>
        <v>52</v>
      </c>
      <c r="P34" s="19"/>
    </row>
    <row r="35">
      <c r="A35" s="19" t="s">
        <v>387</v>
      </c>
      <c r="B35" s="19" t="str">
        <f t="shared" si="4"/>
        <v>8009</v>
      </c>
      <c r="C35" s="19">
        <f>if(Layout_V2!W30="x", 32768, 0)</f>
        <v>32768</v>
      </c>
      <c r="D35" s="19">
        <f>IF(Layout_V2!S30="X",D13,0)</f>
        <v>0</v>
      </c>
      <c r="E35" s="19">
        <f>IF(Layout_V2!T30="X",E13,0)</f>
        <v>0</v>
      </c>
      <c r="F35" s="19">
        <f>IF(Layout_V2!U30="X",F13,0)</f>
        <v>0</v>
      </c>
      <c r="G35" s="19">
        <f>VLOOKUP(Layout_V2!V30,H:M,6,FALSE)</f>
        <v>9</v>
      </c>
      <c r="H35" s="19" t="s">
        <v>135</v>
      </c>
      <c r="I35" s="19">
        <v>35.0</v>
      </c>
      <c r="J35" s="19">
        <f t="shared" si="1"/>
        <v>53</v>
      </c>
      <c r="K35" s="19">
        <v>0.0</v>
      </c>
      <c r="L35" s="19">
        <f t="shared" si="2"/>
        <v>0</v>
      </c>
      <c r="M35" s="19">
        <f t="shared" si="3"/>
        <v>53</v>
      </c>
      <c r="P35" s="19"/>
    </row>
    <row r="36">
      <c r="A36" s="19" t="s">
        <v>388</v>
      </c>
      <c r="B36" s="19" t="str">
        <f t="shared" si="4"/>
        <v>0</v>
      </c>
      <c r="C36" s="19">
        <f>if(Layout_V2!W31="x", 32768, 0)</f>
        <v>0</v>
      </c>
      <c r="D36" s="19">
        <f>IF(Layout_V2!S31="X",D13,0)</f>
        <v>0</v>
      </c>
      <c r="E36" s="19">
        <f>IF(Layout_V2!T31="X",E13,0)</f>
        <v>0</v>
      </c>
      <c r="F36" s="19">
        <f>IF(Layout_V2!U31="X",F13,0)</f>
        <v>0</v>
      </c>
      <c r="G36" s="19">
        <f>VLOOKUP(Layout_V2!V31,H:M,6,FALSE)</f>
        <v>0</v>
      </c>
      <c r="H36" s="19" t="s">
        <v>145</v>
      </c>
      <c r="I36" s="19">
        <v>36.0</v>
      </c>
      <c r="J36" s="19">
        <f t="shared" si="1"/>
        <v>54</v>
      </c>
      <c r="K36" s="19">
        <v>0.0</v>
      </c>
      <c r="L36" s="19">
        <f t="shared" si="2"/>
        <v>0</v>
      </c>
      <c r="M36" s="19">
        <f t="shared" si="3"/>
        <v>54</v>
      </c>
      <c r="P36" s="19"/>
    </row>
    <row r="37">
      <c r="A37" s="19" t="s">
        <v>389</v>
      </c>
      <c r="B37" s="19" t="str">
        <f t="shared" si="4"/>
        <v>0</v>
      </c>
      <c r="C37" s="19">
        <f>if(Layout_V2!W32="x", 32768, 0)</f>
        <v>0</v>
      </c>
      <c r="D37" s="19">
        <f>IF(Layout_V2!S32="X",D13,0)</f>
        <v>0</v>
      </c>
      <c r="E37" s="19">
        <f>IF(Layout_V2!T32="X",E13,0)</f>
        <v>0</v>
      </c>
      <c r="F37" s="19">
        <f>IF(Layout_V2!U32="X",F13,0)</f>
        <v>0</v>
      </c>
      <c r="G37" s="19">
        <f>VLOOKUP(Layout_V2!V32,H:M,6,FALSE)</f>
        <v>0</v>
      </c>
      <c r="H37" s="19" t="s">
        <v>154</v>
      </c>
      <c r="I37" s="19">
        <v>37.0</v>
      </c>
      <c r="J37" s="19">
        <f t="shared" si="1"/>
        <v>55</v>
      </c>
      <c r="K37" s="19">
        <v>0.0</v>
      </c>
      <c r="L37" s="19">
        <f t="shared" si="2"/>
        <v>0</v>
      </c>
      <c r="M37" s="19">
        <f t="shared" si="3"/>
        <v>55</v>
      </c>
      <c r="P37" s="19"/>
    </row>
    <row r="38">
      <c r="A38" s="19" t="s">
        <v>390</v>
      </c>
      <c r="B38" s="19" t="str">
        <f t="shared" si="4"/>
        <v>800D</v>
      </c>
      <c r="C38" s="19">
        <f>if(Layout_V2!AA25="x", 32768, 0)</f>
        <v>32768</v>
      </c>
      <c r="D38" s="19">
        <f>IF(Layout_V2!AE25="X",D13,0)</f>
        <v>0</v>
      </c>
      <c r="E38" s="19">
        <f>IF(Layout_V2!AF25="X",E13,0)</f>
        <v>0</v>
      </c>
      <c r="F38" s="19">
        <f>IF(Layout_V2!AG25="X",F13,0)</f>
        <v>0</v>
      </c>
      <c r="G38" s="19">
        <f>VLOOKUP(Layout_V2!AH25,H:M,6,FALSE)</f>
        <v>13</v>
      </c>
      <c r="H38" s="19" t="s">
        <v>93</v>
      </c>
      <c r="I38" s="19">
        <v>38.0</v>
      </c>
      <c r="J38" s="19">
        <f t="shared" si="1"/>
        <v>56</v>
      </c>
      <c r="K38" s="19">
        <v>0.0</v>
      </c>
      <c r="L38" s="19">
        <f t="shared" si="2"/>
        <v>0</v>
      </c>
      <c r="M38" s="19">
        <f t="shared" si="3"/>
        <v>56</v>
      </c>
      <c r="P38" s="19"/>
    </row>
    <row r="39">
      <c r="A39" s="19" t="s">
        <v>391</v>
      </c>
      <c r="B39" s="19" t="str">
        <f t="shared" si="4"/>
        <v>8012</v>
      </c>
      <c r="C39" s="19">
        <f>IF(Layout_V2!AA26="x", 32768, 0)</f>
        <v>32768</v>
      </c>
      <c r="D39" s="19">
        <f>IF(Layout_V2!AE26="X",D13,0)</f>
        <v>0</v>
      </c>
      <c r="E39" s="19">
        <f>IF(Layout_V2!AF26="X",E13,0)</f>
        <v>0</v>
      </c>
      <c r="F39" s="19">
        <f>IF(Layout_V2!AG26="X",F13,0)</f>
        <v>0</v>
      </c>
      <c r="G39" s="19">
        <f>VLOOKUP(Layout_V2!AH26,H:M,6,FALSE)</f>
        <v>18</v>
      </c>
      <c r="H39" s="19" t="s">
        <v>101</v>
      </c>
      <c r="I39" s="19">
        <v>39.0</v>
      </c>
      <c r="J39" s="19">
        <f t="shared" si="1"/>
        <v>57</v>
      </c>
      <c r="K39" s="19">
        <v>0.0</v>
      </c>
      <c r="L39" s="19">
        <f t="shared" si="2"/>
        <v>0</v>
      </c>
      <c r="M39" s="19">
        <f t="shared" si="3"/>
        <v>57</v>
      </c>
      <c r="P39" s="19"/>
    </row>
    <row r="40">
      <c r="A40" s="19" t="s">
        <v>392</v>
      </c>
      <c r="B40" s="19" t="str">
        <f t="shared" si="4"/>
        <v>8011</v>
      </c>
      <c r="C40" s="19">
        <f>if(Layout_V2!AA27="x", 32768, 0)</f>
        <v>32768</v>
      </c>
      <c r="D40" s="19">
        <f>IF(Layout_V2!AE27="X",D13,0)</f>
        <v>0</v>
      </c>
      <c r="E40" s="19">
        <f>IF(Layout_V2!AF27="X",E13,0)</f>
        <v>0</v>
      </c>
      <c r="F40" s="19">
        <f>IF(Layout_V2!AG27="X",F13,0)</f>
        <v>0</v>
      </c>
      <c r="G40" s="19">
        <f>VLOOKUP(Layout_V2!AH27,H:M,6,FALSE)</f>
        <v>17</v>
      </c>
      <c r="H40" s="19" t="s">
        <v>393</v>
      </c>
      <c r="I40" s="19">
        <v>8.0</v>
      </c>
      <c r="J40" s="19">
        <f t="shared" si="1"/>
        <v>8</v>
      </c>
      <c r="K40" s="19">
        <v>0.0</v>
      </c>
      <c r="L40" s="19">
        <f t="shared" si="2"/>
        <v>0</v>
      </c>
      <c r="M40" s="19">
        <f t="shared" si="3"/>
        <v>8</v>
      </c>
      <c r="P40" s="19"/>
    </row>
    <row r="41">
      <c r="A41" s="19" t="s">
        <v>394</v>
      </c>
      <c r="B41" s="19" t="str">
        <f t="shared" si="4"/>
        <v>8010</v>
      </c>
      <c r="C41" s="19">
        <f>IF(Layout_V2!AA28="x", 32768, 0)</f>
        <v>32768</v>
      </c>
      <c r="D41" s="19">
        <f>IF(Layout_V2!AE28="X",D13,0)</f>
        <v>0</v>
      </c>
      <c r="E41" s="19">
        <f>IF(Layout_V2!AF28="X",E13,0)</f>
        <v>0</v>
      </c>
      <c r="F41" s="19">
        <f>IF(Layout_V2!AG28="X",F13,0)</f>
        <v>0</v>
      </c>
      <c r="G41" s="19">
        <f>VLOOKUP(Layout_V2!AH28,H:M,6,FALSE)</f>
        <v>16</v>
      </c>
      <c r="H41" s="19" t="s">
        <v>207</v>
      </c>
      <c r="I41" s="19">
        <v>9.0</v>
      </c>
      <c r="J41" s="19">
        <f t="shared" si="1"/>
        <v>9</v>
      </c>
      <c r="K41" s="19">
        <v>0.0</v>
      </c>
      <c r="L41" s="19">
        <f t="shared" si="2"/>
        <v>0</v>
      </c>
      <c r="M41" s="19">
        <f t="shared" si="3"/>
        <v>9</v>
      </c>
      <c r="P41" s="19"/>
    </row>
    <row r="42">
      <c r="A42" s="19" t="s">
        <v>395</v>
      </c>
      <c r="B42" s="19" t="str">
        <f t="shared" si="4"/>
        <v>88AF</v>
      </c>
      <c r="C42" s="19">
        <f>if(Layout_V2!AA29="x", 32768, 0)</f>
        <v>32768</v>
      </c>
      <c r="D42" s="19">
        <f>IF(Layout_V2!AE29="X",D13,0)</f>
        <v>0</v>
      </c>
      <c r="E42" s="19">
        <f>IF(Layout_V2!AF29="X",E13,0)</f>
        <v>0</v>
      </c>
      <c r="F42" s="19">
        <f>IF(Layout_V2!AG29="X",F13,0)</f>
        <v>0</v>
      </c>
      <c r="G42" s="19">
        <f>VLOOKUP(Layout_V2!AH29,H:M,6,FALSE)</f>
        <v>2223</v>
      </c>
      <c r="H42" s="19" t="s">
        <v>396</v>
      </c>
      <c r="I42" s="19" t="s">
        <v>185</v>
      </c>
      <c r="J42" s="19">
        <f t="shared" si="1"/>
        <v>12</v>
      </c>
      <c r="K42" s="19">
        <v>0.0</v>
      </c>
      <c r="L42" s="19">
        <f t="shared" si="2"/>
        <v>0</v>
      </c>
      <c r="M42" s="19">
        <f t="shared" si="3"/>
        <v>12</v>
      </c>
      <c r="P42" s="19"/>
    </row>
    <row r="43">
      <c r="A43" s="19" t="s">
        <v>397</v>
      </c>
      <c r="B43" s="19" t="str">
        <f t="shared" si="4"/>
        <v>88AE</v>
      </c>
      <c r="C43" s="19">
        <f>if(Layout_V2!AA30="x", 32768, 0)</f>
        <v>32768</v>
      </c>
      <c r="D43" s="19">
        <f>IF(Layout_V2!AE30="X",D13,0)</f>
        <v>0</v>
      </c>
      <c r="E43" s="19">
        <f>IF(Layout_V2!AF30="X",E13,0)</f>
        <v>0</v>
      </c>
      <c r="F43" s="19">
        <f>IF(Layout_V2!AG30="X",F13,0)</f>
        <v>0</v>
      </c>
      <c r="G43" s="19">
        <f>VLOOKUP(Layout_V2!AH30,H:M,6,FALSE)</f>
        <v>2222</v>
      </c>
      <c r="H43" s="19" t="s">
        <v>170</v>
      </c>
      <c r="I43" s="19" t="s">
        <v>184</v>
      </c>
      <c r="J43" s="19">
        <f t="shared" si="1"/>
        <v>13</v>
      </c>
      <c r="K43" s="19">
        <v>0.0</v>
      </c>
      <c r="L43" s="19">
        <f t="shared" si="2"/>
        <v>0</v>
      </c>
      <c r="M43" s="19">
        <f t="shared" si="3"/>
        <v>13</v>
      </c>
      <c r="P43" s="19"/>
    </row>
    <row r="44">
      <c r="A44" s="19" t="s">
        <v>398</v>
      </c>
      <c r="B44" s="19" t="str">
        <f t="shared" si="4"/>
        <v>0</v>
      </c>
      <c r="C44" s="19">
        <f>if(Layout_V2!AA31="x", 32768, 0)</f>
        <v>0</v>
      </c>
      <c r="D44" s="19">
        <f>IF(Layout_V2!AE31="X",D13,0)</f>
        <v>0</v>
      </c>
      <c r="E44" s="19">
        <f>IF(Layout_V2!AF31="X",E13,0)</f>
        <v>0</v>
      </c>
      <c r="F44" s="19">
        <f>IF(Layout_V2!AG31="X",F13,0)</f>
        <v>0</v>
      </c>
      <c r="G44" s="19">
        <f>VLOOKUP(Layout_V2!AH31,H:M,6,FALSE)</f>
        <v>0</v>
      </c>
      <c r="H44" s="19" t="s">
        <v>195</v>
      </c>
      <c r="I44" s="19">
        <v>10.0</v>
      </c>
      <c r="J44" s="19">
        <f t="shared" si="1"/>
        <v>16</v>
      </c>
      <c r="K44" s="19">
        <v>0.0</v>
      </c>
      <c r="L44" s="19">
        <f t="shared" si="2"/>
        <v>0</v>
      </c>
      <c r="M44" s="19">
        <f t="shared" si="3"/>
        <v>16</v>
      </c>
      <c r="P44" s="19"/>
    </row>
    <row r="45">
      <c r="A45" s="19" t="s">
        <v>399</v>
      </c>
      <c r="B45" s="19" t="str">
        <f t="shared" si="4"/>
        <v>0</v>
      </c>
      <c r="C45" s="19">
        <f>if(Layout_V2!AA32="x", 32768, 0)</f>
        <v>0</v>
      </c>
      <c r="D45" s="19">
        <f>IF(Layout_V2!AE32="X",D13,0)</f>
        <v>0</v>
      </c>
      <c r="E45" s="19">
        <f>IF(Layout_V2!AF32="X",E13,0)</f>
        <v>0</v>
      </c>
      <c r="F45" s="19">
        <f>IF(Layout_V2!AG32="X",F13,0)</f>
        <v>0</v>
      </c>
      <c r="G45" s="19">
        <f>VLOOKUP(Layout_V2!AH32,H:M,6,FALSE)</f>
        <v>0</v>
      </c>
      <c r="H45" s="19" t="s">
        <v>188</v>
      </c>
      <c r="I45" s="19">
        <v>11.0</v>
      </c>
      <c r="J45" s="19">
        <f t="shared" si="1"/>
        <v>17</v>
      </c>
      <c r="K45" s="19">
        <v>0.0</v>
      </c>
      <c r="L45" s="19">
        <f t="shared" si="2"/>
        <v>0</v>
      </c>
      <c r="M45" s="19">
        <f t="shared" si="3"/>
        <v>17</v>
      </c>
      <c r="P45" s="19"/>
    </row>
    <row r="46">
      <c r="A46" s="19" t="s">
        <v>400</v>
      </c>
      <c r="B46" s="19" t="str">
        <f t="shared" si="4"/>
        <v>8827</v>
      </c>
      <c r="C46" s="19">
        <f>if(Layout_V2!AE9="x", 32768, 0)</f>
        <v>32768</v>
      </c>
      <c r="D46" s="19">
        <f>IF(Layout_V2!AE12="X",D13,0)</f>
        <v>0</v>
      </c>
      <c r="E46" s="19">
        <f>IF(Layout_V2!AF12="X",E13,0)</f>
        <v>0</v>
      </c>
      <c r="F46" s="19">
        <f>IF(Layout_V2!AG12="X",F13,0)</f>
        <v>0</v>
      </c>
      <c r="G46" s="19">
        <f>VLOOKUP(Layout_V2!AH12,H:M,6,FALSE)</f>
        <v>2087</v>
      </c>
      <c r="H46" s="19" t="s">
        <v>177</v>
      </c>
      <c r="I46" s="19">
        <v>12.0</v>
      </c>
      <c r="J46" s="19">
        <f t="shared" si="1"/>
        <v>18</v>
      </c>
      <c r="K46" s="19">
        <v>0.0</v>
      </c>
      <c r="L46" s="19">
        <f t="shared" si="2"/>
        <v>0</v>
      </c>
      <c r="M46" s="19">
        <f t="shared" si="3"/>
        <v>18</v>
      </c>
      <c r="P46" s="19"/>
    </row>
    <row r="47">
      <c r="A47" s="19" t="s">
        <v>401</v>
      </c>
      <c r="B47" s="19" t="str">
        <f t="shared" si="4"/>
        <v>8828</v>
      </c>
      <c r="C47" s="19">
        <f>if(Layout_V2!AA9="x", 32768, 0)</f>
        <v>32768</v>
      </c>
      <c r="D47" s="19">
        <f>IF(Layout_V2!AA12="X",D13,0)</f>
        <v>0</v>
      </c>
      <c r="E47" s="19">
        <f>IF(Layout_V2!AB12="X",E13,0)</f>
        <v>0</v>
      </c>
      <c r="F47" s="19">
        <f>IF(Layout_V2!AC12="X",F13,0)</f>
        <v>0</v>
      </c>
      <c r="G47" s="19">
        <f>VLOOKUP(Layout_V2!AD12,H:M,6,FALSE)</f>
        <v>2088</v>
      </c>
      <c r="H47" s="19" t="s">
        <v>402</v>
      </c>
      <c r="I47" s="19">
        <v>13.0</v>
      </c>
      <c r="J47" s="19">
        <f t="shared" si="1"/>
        <v>19</v>
      </c>
      <c r="K47" s="19">
        <v>0.0</v>
      </c>
      <c r="L47" s="19">
        <f t="shared" si="2"/>
        <v>0</v>
      </c>
      <c r="M47" s="19">
        <f t="shared" si="3"/>
        <v>19</v>
      </c>
      <c r="P47" s="19"/>
    </row>
    <row r="48">
      <c r="A48" s="19" t="s">
        <v>403</v>
      </c>
      <c r="B48" s="19" t="str">
        <f t="shared" si="4"/>
        <v>8826</v>
      </c>
      <c r="C48" s="19">
        <f>if(Layout_V2!W9="x", 32768, 0)</f>
        <v>32768</v>
      </c>
      <c r="D48" s="19">
        <f>IF(Layout_V2!W12="X",D13,0)</f>
        <v>0</v>
      </c>
      <c r="E48" s="19">
        <f>IF(Layout_V2!X12="X",E13,0)</f>
        <v>0</v>
      </c>
      <c r="F48" s="19">
        <f>IF(Layout_V2!Y12="X",F13,0)</f>
        <v>0</v>
      </c>
      <c r="G48" s="19">
        <f>VLOOKUP(Layout_V2!Z12,H:M,6,FALSE)</f>
        <v>2086</v>
      </c>
      <c r="H48" s="19" t="s">
        <v>404</v>
      </c>
      <c r="I48" s="19">
        <v>14.0</v>
      </c>
      <c r="J48" s="19">
        <f t="shared" si="1"/>
        <v>20</v>
      </c>
      <c r="K48" s="19">
        <v>0.0</v>
      </c>
      <c r="L48" s="19">
        <f t="shared" si="2"/>
        <v>0</v>
      </c>
      <c r="M48" s="19">
        <f t="shared" si="3"/>
        <v>20</v>
      </c>
      <c r="P48" s="19"/>
    </row>
    <row r="49">
      <c r="A49" s="19" t="s">
        <v>405</v>
      </c>
      <c r="B49" s="19" t="str">
        <f t="shared" si="4"/>
        <v>8825</v>
      </c>
      <c r="C49" s="19">
        <f>if(Layout_V2!S9="x", 32768, 0)</f>
        <v>32768</v>
      </c>
      <c r="D49" s="19">
        <f>IF(Layout_V2!S12="X",D13,0)</f>
        <v>0</v>
      </c>
      <c r="E49" s="19">
        <f>IF(Layout_V2!T12="X",E13,0)</f>
        <v>0</v>
      </c>
      <c r="F49" s="19">
        <f>IF(Layout_V2!U12="X",F13,0)</f>
        <v>0</v>
      </c>
      <c r="G49" s="19">
        <f>VLOOKUP(Layout_V2!V12,H:M,6,FALSE)</f>
        <v>2085</v>
      </c>
      <c r="H49" s="19" t="s">
        <v>139</v>
      </c>
      <c r="I49" s="19" t="s">
        <v>194</v>
      </c>
      <c r="J49" s="19">
        <f t="shared" si="1"/>
        <v>27</v>
      </c>
      <c r="K49" s="19">
        <v>0.0</v>
      </c>
      <c r="L49" s="19">
        <f t="shared" si="2"/>
        <v>0</v>
      </c>
      <c r="M49" s="19">
        <f t="shared" si="3"/>
        <v>27</v>
      </c>
      <c r="P49" s="19"/>
    </row>
    <row r="50">
      <c r="A50" s="19" t="s">
        <v>406</v>
      </c>
      <c r="B50" s="19" t="str">
        <f t="shared" si="4"/>
        <v>804E</v>
      </c>
      <c r="C50" s="19">
        <f>IF(Layout_V2!AE7="X",32768,0)</f>
        <v>32768</v>
      </c>
      <c r="D50" s="19">
        <f>IF(Layout_V2!AE4="X",D13,0)</f>
        <v>0</v>
      </c>
      <c r="E50" s="19">
        <f>IF(Layout_V2!AF4="X",E13,0)</f>
        <v>0</v>
      </c>
      <c r="F50" s="19">
        <f>IF(Layout_V2!AG4="X",F13,0)</f>
        <v>0</v>
      </c>
      <c r="G50" s="19">
        <f>VLOOKUP(Layout_V2!AH4,H:M,6,FALSE)</f>
        <v>78</v>
      </c>
      <c r="H50" s="19" t="s">
        <v>407</v>
      </c>
      <c r="I50" s="19">
        <v>20.0</v>
      </c>
      <c r="J50" s="19">
        <f t="shared" si="1"/>
        <v>32</v>
      </c>
      <c r="K50" s="19">
        <v>0.0</v>
      </c>
      <c r="L50" s="19">
        <f t="shared" si="2"/>
        <v>0</v>
      </c>
      <c r="M50" s="19">
        <f t="shared" si="3"/>
        <v>32</v>
      </c>
      <c r="P50" s="19"/>
    </row>
    <row r="51">
      <c r="A51" s="19" t="s">
        <v>408</v>
      </c>
      <c r="B51" s="19" t="str">
        <f t="shared" si="4"/>
        <v>804D</v>
      </c>
      <c r="C51" s="19">
        <f>IF(Layout_V2!AA7="x", 32768, 0)</f>
        <v>32768</v>
      </c>
      <c r="D51" s="19">
        <f>IF(Layout_V2!AA4="X",D13,0)</f>
        <v>0</v>
      </c>
      <c r="E51" s="19">
        <f>IF(Layout_V2!AB4="X",E13,0)</f>
        <v>0</v>
      </c>
      <c r="F51" s="19">
        <f>IF(Layout_V2!AC4="X",F13,0)</f>
        <v>0</v>
      </c>
      <c r="G51" s="19">
        <f>VLOOKUP(Layout_V2!AD4,H:M,6,FALSE)</f>
        <v>77</v>
      </c>
      <c r="H51" s="19" t="s">
        <v>409</v>
      </c>
      <c r="I51" s="19">
        <v>21.0</v>
      </c>
      <c r="J51" s="19">
        <f t="shared" si="1"/>
        <v>33</v>
      </c>
      <c r="K51" s="19">
        <v>800.0</v>
      </c>
      <c r="L51" s="19">
        <f t="shared" si="2"/>
        <v>2048</v>
      </c>
      <c r="M51" s="19">
        <f t="shared" si="3"/>
        <v>2081</v>
      </c>
      <c r="P51" s="19"/>
    </row>
    <row r="52">
      <c r="A52" s="19" t="s">
        <v>410</v>
      </c>
      <c r="B52" s="19" t="str">
        <f t="shared" si="4"/>
        <v>804C</v>
      </c>
      <c r="C52" s="19">
        <f>if(Layout_V2!W7="x", 32768, 0)</f>
        <v>32768</v>
      </c>
      <c r="D52" s="19">
        <f>IF(Layout_V2!W4="X",D13,0)</f>
        <v>0</v>
      </c>
      <c r="E52" s="19">
        <f>IF(Layout_V2!X4="X",E13,0)</f>
        <v>0</v>
      </c>
      <c r="F52" s="19">
        <f>IF(Layout_V2!Y4="X",F13,0)</f>
        <v>0</v>
      </c>
      <c r="G52" s="19">
        <f>VLOOKUP(Layout_V2!Z4,H:M,6,FALSE)</f>
        <v>76</v>
      </c>
      <c r="H52" s="19" t="s">
        <v>411</v>
      </c>
      <c r="I52" s="19">
        <v>22.0</v>
      </c>
      <c r="J52" s="19">
        <f t="shared" si="1"/>
        <v>34</v>
      </c>
      <c r="K52" s="19">
        <v>800.0</v>
      </c>
      <c r="L52" s="19">
        <f t="shared" si="2"/>
        <v>2048</v>
      </c>
      <c r="M52" s="19">
        <f t="shared" si="3"/>
        <v>2082</v>
      </c>
      <c r="P52" s="19"/>
    </row>
    <row r="53">
      <c r="A53" s="19" t="s">
        <v>412</v>
      </c>
      <c r="B53" s="19" t="str">
        <f t="shared" si="4"/>
        <v>804B</v>
      </c>
      <c r="C53" s="19">
        <f>if(Layout_V2!S7="x", 32768, 0)</f>
        <v>32768</v>
      </c>
      <c r="D53" s="19">
        <f>IF(Layout_V2!S4="X",D13,0)</f>
        <v>0</v>
      </c>
      <c r="E53" s="19">
        <f>IF(Layout_V2!T4="X",E13,0)</f>
        <v>0</v>
      </c>
      <c r="F53" s="19">
        <f>IF(Layout_V2!U4="X",F13,0)</f>
        <v>0</v>
      </c>
      <c r="G53" s="19">
        <f>VLOOKUP(Layout_V2!V4,H:M,6,FALSE)</f>
        <v>75</v>
      </c>
      <c r="H53" s="19" t="s">
        <v>167</v>
      </c>
      <c r="I53" s="19">
        <v>23.0</v>
      </c>
      <c r="J53" s="19">
        <f t="shared" si="1"/>
        <v>35</v>
      </c>
      <c r="K53" s="19">
        <v>800.0</v>
      </c>
      <c r="L53" s="19">
        <f t="shared" si="2"/>
        <v>2048</v>
      </c>
      <c r="M53" s="19">
        <f t="shared" si="3"/>
        <v>2083</v>
      </c>
      <c r="P53" s="19"/>
    </row>
    <row r="54">
      <c r="A54" s="19" t="s">
        <v>413</v>
      </c>
      <c r="B54" s="19" t="str">
        <f t="shared" si="4"/>
        <v>8056</v>
      </c>
      <c r="C54" s="19">
        <f>if(Layout_V2!N9="x", 32768, 0)</f>
        <v>32768</v>
      </c>
      <c r="D54" s="19">
        <f>IF(Layout_V2!N12="X",D13,0)</f>
        <v>0</v>
      </c>
      <c r="E54" s="19">
        <f>IF(Layout_V2!O12="X",E13,0)</f>
        <v>0</v>
      </c>
      <c r="F54" s="19">
        <f>IF(Layout_V2!P12="X",F13,0)</f>
        <v>0</v>
      </c>
      <c r="G54" s="19">
        <f>VLOOKUP(Layout_V2!Q12,H:M,6,FALSE)</f>
        <v>86</v>
      </c>
      <c r="H54" s="19" t="s">
        <v>164</v>
      </c>
      <c r="I54" s="19">
        <v>24.0</v>
      </c>
      <c r="J54" s="19">
        <f t="shared" si="1"/>
        <v>36</v>
      </c>
      <c r="K54" s="19">
        <v>800.0</v>
      </c>
      <c r="L54" s="19">
        <f t="shared" si="2"/>
        <v>2048</v>
      </c>
      <c r="M54" s="19">
        <f t="shared" si="3"/>
        <v>2084</v>
      </c>
      <c r="P54" s="19"/>
    </row>
    <row r="55">
      <c r="A55" s="19" t="s">
        <v>414</v>
      </c>
      <c r="B55" s="19" t="str">
        <f t="shared" si="4"/>
        <v>8055</v>
      </c>
      <c r="C55" s="19">
        <f>if(Layout_V2!J9="x", 32768, 0)</f>
        <v>32768</v>
      </c>
      <c r="D55" s="19">
        <f>IF(Layout_V2!J12="X",D13,0)</f>
        <v>0</v>
      </c>
      <c r="E55" s="19">
        <f>IF(Layout_V2!K12="X",E13,0)</f>
        <v>0</v>
      </c>
      <c r="F55" s="19">
        <f>IF(Layout_V2!L12="X",F13,0)</f>
        <v>0</v>
      </c>
      <c r="G55" s="19">
        <f>VLOOKUP(Layout_V2!M12,H:M,6,FALSE)</f>
        <v>85</v>
      </c>
      <c r="H55" s="19" t="s">
        <v>74</v>
      </c>
      <c r="I55" s="19">
        <v>25.0</v>
      </c>
      <c r="J55" s="19">
        <f t="shared" si="1"/>
        <v>37</v>
      </c>
      <c r="K55" s="19">
        <v>800.0</v>
      </c>
      <c r="L55" s="19">
        <f t="shared" si="2"/>
        <v>2048</v>
      </c>
      <c r="M55" s="19">
        <f t="shared" si="3"/>
        <v>2085</v>
      </c>
      <c r="P55" s="19"/>
    </row>
    <row r="56">
      <c r="A56" s="19" t="s">
        <v>415</v>
      </c>
      <c r="B56" s="19" t="str">
        <f t="shared" si="4"/>
        <v>8054</v>
      </c>
      <c r="C56" s="19">
        <f>if(Layout_V2!F9="x", 32768, 0)</f>
        <v>32768</v>
      </c>
      <c r="D56" s="19">
        <f>IF(Layout_V2!F12="X",D13,0)</f>
        <v>0</v>
      </c>
      <c r="E56" s="19">
        <f>IF(Layout_V2!G12="X",E13,0)</f>
        <v>0</v>
      </c>
      <c r="F56" s="19">
        <f>IF(Layout_V2!H12="X",F13,0)</f>
        <v>0</v>
      </c>
      <c r="G56" s="19">
        <f>VLOOKUP(Layout_V2!I12,H:M,6,FALSE)</f>
        <v>84</v>
      </c>
      <c r="H56" s="19" t="s">
        <v>75</v>
      </c>
      <c r="I56" s="19">
        <v>26.0</v>
      </c>
      <c r="J56" s="19">
        <f t="shared" si="1"/>
        <v>38</v>
      </c>
      <c r="K56" s="19">
        <v>800.0</v>
      </c>
      <c r="L56" s="19">
        <f t="shared" si="2"/>
        <v>2048</v>
      </c>
      <c r="M56" s="19">
        <f t="shared" si="3"/>
        <v>2086</v>
      </c>
      <c r="P56" s="19"/>
    </row>
    <row r="57">
      <c r="A57" s="19" t="s">
        <v>416</v>
      </c>
      <c r="B57" s="19" t="str">
        <f t="shared" si="4"/>
        <v>8053</v>
      </c>
      <c r="C57" s="19">
        <f>IF(Layout_V2!B9="X",32768,0)</f>
        <v>32768</v>
      </c>
      <c r="D57" s="19">
        <f>IF(Layout_V2!B12="X",D13,0)</f>
        <v>0</v>
      </c>
      <c r="E57" s="19">
        <f>IF(Layout_V2!C12="X",E13,0)</f>
        <v>0</v>
      </c>
      <c r="F57" s="19">
        <f>IF(Layout_V2!D12="X",F13,0)</f>
        <v>0</v>
      </c>
      <c r="G57" s="19">
        <f>VLOOKUP(Layout_V2!E12,H:M,6,FALSE)</f>
        <v>83</v>
      </c>
      <c r="H57" s="19" t="s">
        <v>77</v>
      </c>
      <c r="I57" s="19">
        <v>27.0</v>
      </c>
      <c r="J57" s="19">
        <f t="shared" si="1"/>
        <v>39</v>
      </c>
      <c r="K57" s="19">
        <v>800.0</v>
      </c>
      <c r="L57" s="19">
        <f t="shared" si="2"/>
        <v>2048</v>
      </c>
      <c r="M57" s="19">
        <f t="shared" si="3"/>
        <v>2087</v>
      </c>
      <c r="P57" s="19"/>
    </row>
    <row r="58">
      <c r="A58" s="19" t="s">
        <v>417</v>
      </c>
      <c r="B58" s="19" t="str">
        <f t="shared" si="4"/>
        <v>804A</v>
      </c>
      <c r="C58" s="19">
        <f>if(Layout_V2!N7="x", 32768, 0)</f>
        <v>32768</v>
      </c>
      <c r="D58" s="19">
        <f>IF(Layout_V2!N4="X",D13,0)</f>
        <v>0</v>
      </c>
      <c r="E58" s="19">
        <f>IF(Layout_V2!O4="X",E13,0)</f>
        <v>0</v>
      </c>
      <c r="F58" s="19">
        <f>IF(Layout_V2!P4="X",F13,0)</f>
        <v>0</v>
      </c>
      <c r="G58" s="19">
        <f>VLOOKUP(Layout_V2!Q4,H:M,6,FALSE)</f>
        <v>74</v>
      </c>
      <c r="H58" s="19" t="s">
        <v>76</v>
      </c>
      <c r="I58" s="19">
        <v>28.0</v>
      </c>
      <c r="J58" s="19">
        <f t="shared" si="1"/>
        <v>40</v>
      </c>
      <c r="K58" s="19">
        <v>800.0</v>
      </c>
      <c r="L58" s="19">
        <f t="shared" si="2"/>
        <v>2048</v>
      </c>
      <c r="M58" s="19">
        <f t="shared" si="3"/>
        <v>2088</v>
      </c>
      <c r="P58" s="19"/>
    </row>
    <row r="59">
      <c r="A59" s="19" t="s">
        <v>418</v>
      </c>
      <c r="B59" s="19" t="str">
        <f t="shared" si="4"/>
        <v>8049</v>
      </c>
      <c r="C59" s="19">
        <f>if(Layout_V2!J7="x", 32768, 0)</f>
        <v>32768</v>
      </c>
      <c r="D59" s="19">
        <f>IF(Layout_V2!J4="X",D13,0)</f>
        <v>0</v>
      </c>
      <c r="E59" s="19">
        <f>IF(Layout_V2!K4="X",E13,0)</f>
        <v>0</v>
      </c>
      <c r="F59" s="19">
        <f>IF(Layout_V2!L4="X",F13,0)</f>
        <v>0</v>
      </c>
      <c r="G59" s="19">
        <f>VLOOKUP(Layout_V2!M4,H:M,6,FALSE)</f>
        <v>73</v>
      </c>
      <c r="H59" s="19" t="s">
        <v>419</v>
      </c>
      <c r="I59" s="19" t="s">
        <v>36</v>
      </c>
      <c r="J59" s="19">
        <f t="shared" si="1"/>
        <v>45</v>
      </c>
      <c r="K59" s="19">
        <v>800.0</v>
      </c>
      <c r="L59" s="19">
        <f t="shared" si="2"/>
        <v>2048</v>
      </c>
      <c r="M59" s="19">
        <f t="shared" si="3"/>
        <v>2093</v>
      </c>
      <c r="P59" s="19"/>
    </row>
    <row r="60">
      <c r="A60" s="19" t="s">
        <v>420</v>
      </c>
      <c r="B60" s="19" t="str">
        <f t="shared" si="4"/>
        <v>8048</v>
      </c>
      <c r="C60" s="19">
        <f>IF(Layout_V2!F7="X",32768,0)</f>
        <v>32768</v>
      </c>
      <c r="D60" s="19">
        <f>IF(Layout_V2!F4="X",D13,0)</f>
        <v>0</v>
      </c>
      <c r="E60" s="19">
        <f>IF(Layout_V2!G4="X",E13,0)</f>
        <v>0</v>
      </c>
      <c r="F60" s="19">
        <f>IF(Layout_V2!H4="X",F13,0)</f>
        <v>0</v>
      </c>
      <c r="G60">
        <f>VLOOKUP(Layout_V2!I4,H:M,6,FALSE)</f>
        <v>72</v>
      </c>
      <c r="H60" s="19" t="s">
        <v>421</v>
      </c>
      <c r="I60" s="19" t="s">
        <v>35</v>
      </c>
      <c r="J60" s="19">
        <f t="shared" si="1"/>
        <v>46</v>
      </c>
      <c r="K60" s="19">
        <v>800.0</v>
      </c>
      <c r="L60" s="19">
        <f t="shared" si="2"/>
        <v>2048</v>
      </c>
      <c r="M60" s="19">
        <f t="shared" si="3"/>
        <v>2094</v>
      </c>
      <c r="P60" s="19"/>
    </row>
    <row r="61">
      <c r="A61" s="19" t="s">
        <v>422</v>
      </c>
      <c r="B61" s="19" t="str">
        <f t="shared" si="4"/>
        <v>8047</v>
      </c>
      <c r="C61" s="19">
        <f>IF(Layout_V2!B7="X",32768,0)</f>
        <v>32768</v>
      </c>
      <c r="D61" s="19">
        <f>IF(Layout_V2!B4="X",D13,0)</f>
        <v>0</v>
      </c>
      <c r="E61" s="19">
        <f>IF(Layout_V2!C4="X",E13,0)</f>
        <v>0</v>
      </c>
      <c r="F61" s="19">
        <f>IF(Layout_V2!D4="X",F13,0)</f>
        <v>0</v>
      </c>
      <c r="G61" s="19">
        <f>VLOOKUP(Layout_V2!E4,H:M,6,FALSE)</f>
        <v>71</v>
      </c>
      <c r="H61" s="19" t="s">
        <v>423</v>
      </c>
      <c r="I61" s="19" t="s">
        <v>118</v>
      </c>
      <c r="J61" s="19">
        <f t="shared" si="1"/>
        <v>91</v>
      </c>
      <c r="K61" s="19">
        <v>800.0</v>
      </c>
      <c r="L61" s="19">
        <f t="shared" si="2"/>
        <v>2048</v>
      </c>
      <c r="M61" s="19">
        <f t="shared" si="3"/>
        <v>2139</v>
      </c>
      <c r="P61" s="19"/>
    </row>
    <row r="62">
      <c r="A62" s="19" t="s">
        <v>424</v>
      </c>
      <c r="B62" s="19" t="str">
        <f t="shared" si="4"/>
        <v>805A</v>
      </c>
      <c r="C62" s="19">
        <f>IF(Layout_V2!AV9="X",32768,0)</f>
        <v>32768</v>
      </c>
      <c r="D62" s="19">
        <f>IF(Layout_V2!AV12="X",D13,0)</f>
        <v>0</v>
      </c>
      <c r="E62" s="19">
        <f>IF(Layout_V2!AW12="X",E13,0)</f>
        <v>0</v>
      </c>
      <c r="F62" s="19">
        <f>IF(Layout_V2!AX12="X",F13,0)</f>
        <v>0</v>
      </c>
      <c r="G62" s="19">
        <f>VLOOKUP(Layout_V2!AY12,H:M,6,FALSE)</f>
        <v>90</v>
      </c>
      <c r="H62" s="19" t="s">
        <v>425</v>
      </c>
      <c r="I62" s="19" t="s">
        <v>127</v>
      </c>
      <c r="J62" s="19">
        <f t="shared" si="1"/>
        <v>92</v>
      </c>
      <c r="K62" s="19">
        <v>800.0</v>
      </c>
      <c r="L62" s="19">
        <f t="shared" si="2"/>
        <v>2048</v>
      </c>
      <c r="M62" s="19">
        <f t="shared" si="3"/>
        <v>2140</v>
      </c>
      <c r="P62" s="19"/>
    </row>
    <row r="63">
      <c r="A63" s="19" t="s">
        <v>426</v>
      </c>
      <c r="B63" s="19" t="str">
        <f t="shared" si="4"/>
        <v>8059</v>
      </c>
      <c r="C63" s="19">
        <f>IF(Layout_V2!AR9="X",32768,0)</f>
        <v>32768</v>
      </c>
      <c r="D63" s="19">
        <f>IF(Layout_V2!AR12="X",D13,0)</f>
        <v>0</v>
      </c>
      <c r="E63" s="19">
        <f>IF(Layout_V2!AS12="X",E13,0)</f>
        <v>0</v>
      </c>
      <c r="F63" s="19">
        <f>IF(Layout_V2!AT12="X",F13,0)</f>
        <v>0</v>
      </c>
      <c r="G63" s="19">
        <f>VLOOKUP(Layout_V2!AU12,H:M,6,FALSE)</f>
        <v>89</v>
      </c>
      <c r="H63" s="19" t="s">
        <v>427</v>
      </c>
      <c r="I63" s="19" t="s">
        <v>137</v>
      </c>
      <c r="J63" s="19">
        <f t="shared" si="1"/>
        <v>93</v>
      </c>
      <c r="K63" s="19">
        <v>800.0</v>
      </c>
      <c r="L63" s="19">
        <f t="shared" si="2"/>
        <v>2048</v>
      </c>
      <c r="M63" s="19">
        <f t="shared" si="3"/>
        <v>2141</v>
      </c>
      <c r="P63" s="19"/>
    </row>
    <row r="64">
      <c r="A64" s="19" t="s">
        <v>428</v>
      </c>
      <c r="B64" s="19" t="str">
        <f t="shared" si="4"/>
        <v>8058</v>
      </c>
      <c r="C64" s="19">
        <f>IF(Layout_V2!AN9="X",32768,0)</f>
        <v>32768</v>
      </c>
      <c r="D64" s="19">
        <f>IF(Layout_V2!AN12="X",D13,0)</f>
        <v>0</v>
      </c>
      <c r="E64" s="19">
        <f>IF(Layout_V2!AO12="X",E13,0)</f>
        <v>0</v>
      </c>
      <c r="F64" s="19">
        <f>IF(Layout_V2!AP12="X",F13,0)</f>
        <v>0</v>
      </c>
      <c r="G64" s="19">
        <f>VLOOKUP(Layout_V2!AQ12,H:M,6,FALSE)</f>
        <v>88</v>
      </c>
      <c r="H64" s="19" t="s">
        <v>429</v>
      </c>
      <c r="I64" s="19">
        <v>60.0</v>
      </c>
      <c r="J64" s="19">
        <f t="shared" si="1"/>
        <v>96</v>
      </c>
      <c r="K64" s="19">
        <v>0.0</v>
      </c>
      <c r="L64" s="19">
        <f t="shared" si="2"/>
        <v>0</v>
      </c>
      <c r="M64" s="19">
        <f t="shared" si="3"/>
        <v>96</v>
      </c>
      <c r="P64" s="19"/>
    </row>
    <row r="65">
      <c r="A65" s="19" t="s">
        <v>430</v>
      </c>
      <c r="B65" s="19" t="str">
        <f t="shared" si="4"/>
        <v>8057</v>
      </c>
      <c r="C65" s="19">
        <f>IF(Layout_V2!AJ9="X",32768,0)</f>
        <v>32768</v>
      </c>
      <c r="D65" s="19">
        <f>IF(Layout_V2!AJ12="X",D13,0)</f>
        <v>0</v>
      </c>
      <c r="E65" s="19">
        <f>IF(Layout_V2!AK12="X",E13,0)</f>
        <v>0</v>
      </c>
      <c r="F65" s="19">
        <f>IF(Layout_V2!AL12="X",F13,0)</f>
        <v>0</v>
      </c>
      <c r="G65" s="19">
        <f>VLOOKUP(Layout_V2!AM12,H:M,6,FALSE)</f>
        <v>87</v>
      </c>
      <c r="H65" s="19" t="s">
        <v>431</v>
      </c>
      <c r="I65" s="19">
        <v>61.0</v>
      </c>
      <c r="J65" s="19">
        <f t="shared" si="1"/>
        <v>97</v>
      </c>
      <c r="K65" s="19">
        <v>0.0</v>
      </c>
      <c r="L65" s="19">
        <f t="shared" si="2"/>
        <v>0</v>
      </c>
      <c r="M65" s="19">
        <f t="shared" si="3"/>
        <v>97</v>
      </c>
      <c r="P65" s="19"/>
    </row>
    <row r="66">
      <c r="A66" s="19" t="s">
        <v>432</v>
      </c>
      <c r="B66" s="19" t="str">
        <f t="shared" si="4"/>
        <v>8052</v>
      </c>
      <c r="C66" s="19">
        <f>IF(Layout_V2!AV7="X",32768,0)</f>
        <v>32768</v>
      </c>
      <c r="D66" s="19">
        <f>IF(Layout_V2!AV4="X",D13,0)</f>
        <v>0</v>
      </c>
      <c r="E66" s="19">
        <f>IF(Layout_V2!AW4="X",E13,0)</f>
        <v>0</v>
      </c>
      <c r="F66" s="19">
        <f>IF(Layout_V2!AX4="X",F13,0)</f>
        <v>0</v>
      </c>
      <c r="G66" s="19">
        <f>VLOOKUP(Layout_V2!AY4,H:M,6,FALSE)</f>
        <v>82</v>
      </c>
      <c r="H66" s="19" t="s">
        <v>433</v>
      </c>
      <c r="I66" s="19">
        <v>62.0</v>
      </c>
      <c r="J66" s="19">
        <f t="shared" si="1"/>
        <v>98</v>
      </c>
      <c r="K66" s="19">
        <v>0.0</v>
      </c>
      <c r="L66" s="19">
        <f t="shared" si="2"/>
        <v>0</v>
      </c>
      <c r="M66" s="19">
        <f t="shared" si="3"/>
        <v>98</v>
      </c>
      <c r="P66" s="19"/>
    </row>
    <row r="67">
      <c r="A67" s="19" t="s">
        <v>434</v>
      </c>
      <c r="B67" s="19" t="str">
        <f t="shared" si="4"/>
        <v>8051</v>
      </c>
      <c r="C67" s="19">
        <f>IF(Layout_V2!AR7="X",32768,0)</f>
        <v>32768</v>
      </c>
      <c r="D67" s="19">
        <f>IF(Layout_V2!AR4="X",D13,0)</f>
        <v>0</v>
      </c>
      <c r="E67" s="19">
        <f>IF(Layout_V2!AS4="X",E13,0)</f>
        <v>0</v>
      </c>
      <c r="F67" s="19">
        <f>IF(Layout_V2!AT4="X",F13,0)</f>
        <v>0</v>
      </c>
      <c r="G67" s="19">
        <f>VLOOKUP(Layout_V2!AU4,H:M,6,FALSE)</f>
        <v>81</v>
      </c>
      <c r="H67" s="19" t="s">
        <v>435</v>
      </c>
      <c r="I67" s="19">
        <v>63.0</v>
      </c>
      <c r="J67" s="19">
        <f t="shared" si="1"/>
        <v>99</v>
      </c>
      <c r="K67" s="19">
        <v>0.0</v>
      </c>
      <c r="L67" s="19">
        <f t="shared" si="2"/>
        <v>0</v>
      </c>
      <c r="M67" s="19">
        <f t="shared" si="3"/>
        <v>99</v>
      </c>
      <c r="P67" s="19"/>
    </row>
    <row r="68">
      <c r="A68" s="19" t="s">
        <v>436</v>
      </c>
      <c r="B68" s="19" t="str">
        <f t="shared" si="4"/>
        <v>8050</v>
      </c>
      <c r="C68" s="19">
        <f>IF(Layout_V2!AN7="X",32768,0)</f>
        <v>32768</v>
      </c>
      <c r="D68" s="19">
        <f>IF(Layout_V2!AN4="X",D13,0)</f>
        <v>0</v>
      </c>
      <c r="E68" s="19">
        <f>IF(Layout_V2!AO4="X",E13,0)</f>
        <v>0</v>
      </c>
      <c r="F68" s="19">
        <f>IF(Layout_V2!AP4="X",F13,0)</f>
        <v>0</v>
      </c>
      <c r="G68" s="19">
        <f>VLOOKUP(Layout_V2!AQ4,H:M,6,FALSE)</f>
        <v>80</v>
      </c>
      <c r="H68" s="19" t="s">
        <v>437</v>
      </c>
      <c r="I68" s="19">
        <v>64.0</v>
      </c>
      <c r="J68" s="19">
        <f t="shared" si="1"/>
        <v>100</v>
      </c>
      <c r="K68" s="19">
        <v>0.0</v>
      </c>
      <c r="L68" s="19">
        <f t="shared" si="2"/>
        <v>0</v>
      </c>
      <c r="M68" s="19">
        <f t="shared" si="3"/>
        <v>100</v>
      </c>
      <c r="P68" s="19"/>
    </row>
    <row r="69">
      <c r="A69" s="19" t="s">
        <v>438</v>
      </c>
      <c r="B69" s="19" t="str">
        <f t="shared" si="4"/>
        <v>804F</v>
      </c>
      <c r="C69" s="19">
        <f>IF(Layout_V2!AJ7="X",32768,0)</f>
        <v>32768</v>
      </c>
      <c r="D69" s="19">
        <f>IF(Layout_V2!AJ4="X",D13,0)</f>
        <v>0</v>
      </c>
      <c r="E69" s="19">
        <f>IF(Layout_V2!AK4="X",E13,0)</f>
        <v>0</v>
      </c>
      <c r="F69" s="19">
        <f>IF(Layout_V2!AL4="X",F13,0)</f>
        <v>0</v>
      </c>
      <c r="G69" s="19">
        <f>VLOOKUP(Layout_V2!AM4,H:M,6,FALSE)</f>
        <v>79</v>
      </c>
      <c r="H69" s="19" t="s">
        <v>439</v>
      </c>
      <c r="I69" s="19">
        <v>65.0</v>
      </c>
      <c r="J69" s="19">
        <f t="shared" si="1"/>
        <v>101</v>
      </c>
      <c r="K69" s="19">
        <v>0.0</v>
      </c>
      <c r="L69" s="19">
        <f t="shared" si="2"/>
        <v>0</v>
      </c>
      <c r="M69" s="19">
        <f t="shared" si="3"/>
        <v>101</v>
      </c>
      <c r="P69" s="19"/>
    </row>
    <row r="70">
      <c r="A70" s="19" t="s">
        <v>440</v>
      </c>
      <c r="B70" s="19" t="str">
        <f t="shared" si="4"/>
        <v>4000</v>
      </c>
      <c r="C70" s="19">
        <f>IF(Layout_V2!AN15="X",32768,0)</f>
        <v>0</v>
      </c>
      <c r="D70" s="19">
        <f>IF(Layout_V2!AJ15="X",D13,0)</f>
        <v>0</v>
      </c>
      <c r="E70" s="19">
        <f>IF(Layout_V2!AK15="X",E13,0)</f>
        <v>0</v>
      </c>
      <c r="F70" s="19">
        <f>IF(Layout_V2!AL15="X",F13,0)</f>
        <v>0</v>
      </c>
      <c r="G70" s="19">
        <f>VLOOKUP(Layout_V2!AM15,H:M,6,FALSE)</f>
        <v>16384</v>
      </c>
      <c r="H70" s="19" t="s">
        <v>441</v>
      </c>
      <c r="I70" s="19">
        <v>66.0</v>
      </c>
      <c r="J70" s="19">
        <f t="shared" si="1"/>
        <v>102</v>
      </c>
      <c r="K70" s="19">
        <v>0.0</v>
      </c>
      <c r="L70" s="19">
        <f t="shared" si="2"/>
        <v>0</v>
      </c>
      <c r="M70" s="19">
        <f t="shared" si="3"/>
        <v>102</v>
      </c>
      <c r="P70" s="19"/>
    </row>
    <row r="71">
      <c r="A71" s="19" t="s">
        <v>442</v>
      </c>
      <c r="B71" s="19" t="str">
        <f t="shared" si="4"/>
        <v>4001</v>
      </c>
      <c r="C71" s="19">
        <f>IF(Layout_V2!AN16="X",32768,0)</f>
        <v>0</v>
      </c>
      <c r="D71" s="19">
        <f>IF(Layout_V2!AJ16="X",D13,0)</f>
        <v>0</v>
      </c>
      <c r="E71" s="19">
        <f>IF(Layout_V2!AK16="X",E13,0)</f>
        <v>0</v>
      </c>
      <c r="F71" s="19">
        <f>IF(Layout_V2!AL16="X",F13,0)</f>
        <v>0</v>
      </c>
      <c r="G71" s="19">
        <f>VLOOKUP(Layout_V2!AM16,H:M,6,FALSE)</f>
        <v>16385</v>
      </c>
      <c r="H71" s="19" t="s">
        <v>443</v>
      </c>
      <c r="I71" s="19">
        <v>67.0</v>
      </c>
      <c r="J71" s="19">
        <f t="shared" si="1"/>
        <v>103</v>
      </c>
      <c r="K71" s="19">
        <v>0.0</v>
      </c>
      <c r="L71" s="19">
        <f t="shared" si="2"/>
        <v>0</v>
      </c>
      <c r="M71" s="19">
        <f t="shared" si="3"/>
        <v>103</v>
      </c>
      <c r="P71" s="19"/>
    </row>
    <row r="72">
      <c r="A72" s="19" t="s">
        <v>444</v>
      </c>
      <c r="B72" s="19" t="str">
        <f t="shared" si="4"/>
        <v>4002</v>
      </c>
      <c r="C72" s="19">
        <f>IF(Layout_V2!AN17="X",32768,0)</f>
        <v>0</v>
      </c>
      <c r="D72" s="19">
        <f>IF(Layout_V2!AJ17="X",D13,0)</f>
        <v>0</v>
      </c>
      <c r="E72" s="19">
        <f>IF(Layout_V2!AK17="X",E13,0)</f>
        <v>0</v>
      </c>
      <c r="F72" s="19">
        <f>IF(Layout_V2!AL17="X",F13,0)</f>
        <v>0</v>
      </c>
      <c r="G72" s="19">
        <f>VLOOKUP(Layout_V2!AM17,H:M,6,FALSE)</f>
        <v>16386</v>
      </c>
      <c r="H72" s="19" t="s">
        <v>445</v>
      </c>
      <c r="I72" s="19">
        <v>68.0</v>
      </c>
      <c r="J72" s="19">
        <f t="shared" si="1"/>
        <v>104</v>
      </c>
      <c r="K72" s="19">
        <v>0.0</v>
      </c>
      <c r="L72" s="19">
        <f t="shared" si="2"/>
        <v>0</v>
      </c>
      <c r="M72" s="19">
        <f t="shared" si="3"/>
        <v>104</v>
      </c>
      <c r="P72" s="19"/>
    </row>
    <row r="73">
      <c r="A73" s="19" t="s">
        <v>446</v>
      </c>
      <c r="B73" s="19" t="str">
        <f t="shared" si="4"/>
        <v>4003</v>
      </c>
      <c r="C73" s="19">
        <f>IF(Layout_V2!AN18="X",32768,0)</f>
        <v>0</v>
      </c>
      <c r="D73" s="19">
        <f>IF(Layout_V2!AJ18="X",D13,0)</f>
        <v>0</v>
      </c>
      <c r="E73" s="19">
        <f>IF(Layout_V2!AK18="X",E13,0)</f>
        <v>0</v>
      </c>
      <c r="F73" s="19">
        <f>IF(Layout_V2!AL18="X",F13,0)</f>
        <v>0</v>
      </c>
      <c r="G73" s="19">
        <f>VLOOKUP(Layout_V2!AM18,H:M,6,FALSE)</f>
        <v>16387</v>
      </c>
      <c r="H73" s="19" t="s">
        <v>447</v>
      </c>
      <c r="I73" s="19">
        <v>69.0</v>
      </c>
      <c r="J73" s="19">
        <f t="shared" si="1"/>
        <v>105</v>
      </c>
      <c r="K73" s="19">
        <v>0.0</v>
      </c>
      <c r="L73" s="19">
        <f t="shared" si="2"/>
        <v>0</v>
      </c>
      <c r="M73" s="19">
        <f t="shared" si="3"/>
        <v>105</v>
      </c>
      <c r="P73" s="19"/>
    </row>
    <row r="74">
      <c r="A74" s="19" t="s">
        <v>448</v>
      </c>
      <c r="B74" s="19" t="str">
        <f t="shared" si="4"/>
        <v>4004</v>
      </c>
      <c r="C74" s="19">
        <f>IF(Layout_V2!AN19="X",32768,0)</f>
        <v>0</v>
      </c>
      <c r="D74" s="19">
        <f>IF(Layout_V2!AJ19="X",D13,0)</f>
        <v>0</v>
      </c>
      <c r="E74" s="19">
        <f>IF(Layout_V2!AK19="X",E13,0)</f>
        <v>0</v>
      </c>
      <c r="F74" s="19">
        <f>IF(Layout_V2!AL19="X",F13,0)</f>
        <v>0</v>
      </c>
      <c r="G74" s="19">
        <f>VLOOKUP(Layout_V2!AM19,H:M,6,FALSE)</f>
        <v>16388</v>
      </c>
      <c r="H74" s="19" t="s">
        <v>449</v>
      </c>
      <c r="I74" s="19" t="s">
        <v>250</v>
      </c>
      <c r="J74" s="19">
        <f t="shared" si="1"/>
        <v>106</v>
      </c>
      <c r="K74" s="19">
        <v>0.0</v>
      </c>
      <c r="L74" s="19">
        <f t="shared" si="2"/>
        <v>0</v>
      </c>
      <c r="M74" s="19">
        <f t="shared" si="3"/>
        <v>106</v>
      </c>
      <c r="P74" s="19"/>
    </row>
    <row r="75">
      <c r="A75" s="19" t="s">
        <v>450</v>
      </c>
      <c r="B75" s="19" t="str">
        <f t="shared" si="4"/>
        <v>801B</v>
      </c>
      <c r="C75" s="19">
        <f>IF(Layout_V2!AN20="X",32768,0)</f>
        <v>32768</v>
      </c>
      <c r="D75" s="19">
        <f>IF(Layout_V2!AJ20="X",D13,0)</f>
        <v>0</v>
      </c>
      <c r="E75" s="19">
        <f>IF(Layout_V2!AK20="X",E13,0)</f>
        <v>0</v>
      </c>
      <c r="F75" s="19">
        <f>IF(Layout_V2!AL20="X",F13,0)</f>
        <v>0</v>
      </c>
      <c r="G75" s="19">
        <f>VLOOKUP(Layout_V2!AM20,H:M,6,FALSE)</f>
        <v>27</v>
      </c>
      <c r="H75" s="19" t="s">
        <v>451</v>
      </c>
      <c r="I75" s="19" t="s">
        <v>258</v>
      </c>
      <c r="J75" s="19">
        <f t="shared" si="1"/>
        <v>107</v>
      </c>
      <c r="K75" s="19">
        <v>0.0</v>
      </c>
      <c r="L75" s="19">
        <f t="shared" si="2"/>
        <v>0</v>
      </c>
      <c r="M75" s="19">
        <f t="shared" si="3"/>
        <v>107</v>
      </c>
      <c r="P75" s="19"/>
    </row>
    <row r="76">
      <c r="A76" s="19" t="s">
        <v>452</v>
      </c>
      <c r="B76" s="19" t="str">
        <f t="shared" si="4"/>
        <v>4005</v>
      </c>
      <c r="C76" s="19">
        <f>IF(Layout_V2!AN21="X",32768,0)</f>
        <v>0</v>
      </c>
      <c r="D76" s="19">
        <f>IF(Layout_V2!AJ21="X",D13,0)</f>
        <v>0</v>
      </c>
      <c r="E76" s="19">
        <f>IF(Layout_V2!AK21="X",E13,0)</f>
        <v>0</v>
      </c>
      <c r="F76" s="19">
        <f>IF(Layout_V2!AL21="X",F13,0)</f>
        <v>0</v>
      </c>
      <c r="G76" s="19">
        <f>VLOOKUP(Layout_V2!AM21,H:M,6,FALSE)</f>
        <v>16389</v>
      </c>
      <c r="H76" s="19" t="s">
        <v>453</v>
      </c>
      <c r="I76" s="19" t="s">
        <v>271</v>
      </c>
      <c r="J76" s="19">
        <f t="shared" si="1"/>
        <v>109</v>
      </c>
      <c r="K76" s="19">
        <v>0.0</v>
      </c>
      <c r="L76" s="19">
        <f t="shared" si="2"/>
        <v>0</v>
      </c>
      <c r="M76" s="19">
        <f t="shared" si="3"/>
        <v>109</v>
      </c>
      <c r="P76" s="19"/>
    </row>
    <row r="77">
      <c r="A77" s="19" t="s">
        <v>454</v>
      </c>
      <c r="B77" s="19" t="str">
        <f t="shared" si="4"/>
        <v>1008</v>
      </c>
      <c r="C77" s="19">
        <f>IF(Layout_V2!AN22="X",32768,0)</f>
        <v>0</v>
      </c>
      <c r="D77" s="19">
        <f>IF(Layout_V2!AJ22="X",D13,0)</f>
        <v>0</v>
      </c>
      <c r="E77" s="19">
        <f>IF(Layout_V2!AK22="X",E13,0)</f>
        <v>0</v>
      </c>
      <c r="F77" s="19">
        <f>IF(Layout_V2!AL22="X",F13,0)</f>
        <v>0</v>
      </c>
      <c r="G77" s="19">
        <f>VLOOKUP(Layout_V2!AM22,H:M,6,FALSE)</f>
        <v>4104</v>
      </c>
      <c r="H77" s="19" t="s">
        <v>455</v>
      </c>
      <c r="I77" s="19" t="s">
        <v>277</v>
      </c>
      <c r="J77" s="19">
        <f t="shared" si="1"/>
        <v>110</v>
      </c>
      <c r="K77" s="19">
        <v>0.0</v>
      </c>
      <c r="L77" s="19">
        <f t="shared" si="2"/>
        <v>0</v>
      </c>
      <c r="M77" s="19">
        <f t="shared" si="3"/>
        <v>110</v>
      </c>
      <c r="P77" s="19"/>
    </row>
    <row r="78">
      <c r="A78" s="19" t="s">
        <v>456</v>
      </c>
      <c r="B78" s="19" t="str">
        <f t="shared" si="4"/>
        <v>1001</v>
      </c>
      <c r="C78" s="19">
        <f>IF(Layout_V2!AV15="X",32768,0)</f>
        <v>0</v>
      </c>
      <c r="D78" s="19">
        <f>IF(Layout_V2!AR15="X",D13,0)</f>
        <v>0</v>
      </c>
      <c r="E78" s="19">
        <f>IF(Layout_V2!AS15="X",E13,0)</f>
        <v>0</v>
      </c>
      <c r="F78" s="19">
        <f>IF(Layout_V2!AT15="X",F13,0)</f>
        <v>0</v>
      </c>
      <c r="G78" s="19">
        <f>VLOOKUP(Layout_V2!AU15,H:M,6,FALSE)</f>
        <v>4097</v>
      </c>
      <c r="H78" s="19" t="s">
        <v>457</v>
      </c>
      <c r="I78" s="19" t="s">
        <v>283</v>
      </c>
      <c r="J78" s="19">
        <f t="shared" si="1"/>
        <v>111</v>
      </c>
      <c r="K78" s="19">
        <v>800.0</v>
      </c>
      <c r="L78" s="19">
        <f t="shared" si="2"/>
        <v>2048</v>
      </c>
      <c r="M78" s="19">
        <f t="shared" si="3"/>
        <v>2159</v>
      </c>
      <c r="P78" s="19"/>
    </row>
    <row r="79">
      <c r="A79" s="19" t="s">
        <v>458</v>
      </c>
      <c r="B79" s="19" t="str">
        <f t="shared" si="4"/>
        <v>2002</v>
      </c>
      <c r="C79" s="19">
        <f>IF(Layout_V2!AV16="X",32768,0)</f>
        <v>0</v>
      </c>
      <c r="D79" s="19">
        <f>IF(Layout_V2!AR16="X",D13,0)</f>
        <v>0</v>
      </c>
      <c r="E79" s="19">
        <f>IF(Layout_V2!AS16="X",E13,0)</f>
        <v>0</v>
      </c>
      <c r="F79" s="19">
        <f>IF(Layout_V2!AT16="X",F13,0)</f>
        <v>0</v>
      </c>
      <c r="G79" s="19">
        <f>VLOOKUP(Layout_V2!AU16,H:M,6,FALSE)</f>
        <v>8194</v>
      </c>
      <c r="H79" s="19" t="s">
        <v>459</v>
      </c>
      <c r="I79" s="19">
        <v>70.0</v>
      </c>
      <c r="J79" s="19">
        <f t="shared" si="1"/>
        <v>112</v>
      </c>
      <c r="K79" s="19">
        <v>0.0</v>
      </c>
      <c r="L79" s="19">
        <f t="shared" si="2"/>
        <v>0</v>
      </c>
      <c r="M79" s="19">
        <f t="shared" si="3"/>
        <v>112</v>
      </c>
      <c r="P79" s="19"/>
    </row>
    <row r="80">
      <c r="A80" s="19" t="s">
        <v>460</v>
      </c>
      <c r="B80" s="19" t="str">
        <f t="shared" si="4"/>
        <v>2000</v>
      </c>
      <c r="C80" s="19">
        <f>IF(Layout_V2!AV17="X",32768,0)</f>
        <v>0</v>
      </c>
      <c r="D80" s="19">
        <f>IF(Layout_V2!AR17="X",D13,0)</f>
        <v>0</v>
      </c>
      <c r="E80" s="19">
        <f>IF(Layout_V2!AS17="X",E13,0)</f>
        <v>0</v>
      </c>
      <c r="F80" s="19">
        <f>IF(Layout_V2!AT17="X",F13,0)</f>
        <v>0</v>
      </c>
      <c r="G80" s="19">
        <f>VLOOKUP(Layout_V2!AU17,H:M,6,FALSE)</f>
        <v>8192</v>
      </c>
      <c r="H80" s="19" t="s">
        <v>461</v>
      </c>
      <c r="I80" s="19">
        <v>71.0</v>
      </c>
      <c r="J80" s="19">
        <f t="shared" si="1"/>
        <v>113</v>
      </c>
      <c r="K80" s="19">
        <v>0.0</v>
      </c>
      <c r="L80" s="19">
        <f t="shared" si="2"/>
        <v>0</v>
      </c>
      <c r="M80" s="19">
        <f t="shared" si="3"/>
        <v>113</v>
      </c>
      <c r="P80" s="19"/>
    </row>
    <row r="81">
      <c r="A81" s="19" t="s">
        <v>462</v>
      </c>
      <c r="B81" s="19" t="str">
        <f t="shared" si="4"/>
        <v>2001</v>
      </c>
      <c r="C81" s="19">
        <f>IF(Layout_V2!AV18="X",32768,0)</f>
        <v>0</v>
      </c>
      <c r="D81" s="19">
        <f>IF(Layout_V2!AR18="X",D13,0)</f>
        <v>0</v>
      </c>
      <c r="E81" s="19">
        <f>IF(Layout_V2!AS18="X",E13,0)</f>
        <v>0</v>
      </c>
      <c r="F81" s="19">
        <f>IF(Layout_V2!AT18="X",F13,0)</f>
        <v>0</v>
      </c>
      <c r="G81" s="19">
        <f>VLOOKUP(Layout_V2!AU18,H:M,6,FALSE)</f>
        <v>8193</v>
      </c>
      <c r="H81" s="19" t="s">
        <v>463</v>
      </c>
      <c r="I81" s="19">
        <v>72.0</v>
      </c>
      <c r="J81" s="19">
        <f t="shared" si="1"/>
        <v>114</v>
      </c>
      <c r="K81" s="19">
        <v>0.0</v>
      </c>
      <c r="L81" s="19">
        <f t="shared" si="2"/>
        <v>0</v>
      </c>
      <c r="M81" s="19">
        <f t="shared" si="3"/>
        <v>114</v>
      </c>
      <c r="P81" s="19"/>
    </row>
    <row r="82">
      <c r="A82" s="19" t="s">
        <v>464</v>
      </c>
      <c r="B82" s="19" t="str">
        <f t="shared" si="4"/>
        <v>2003</v>
      </c>
      <c r="C82" s="19">
        <f>IF(Layout_V2!AV19="X",32768,0)</f>
        <v>0</v>
      </c>
      <c r="D82" s="19">
        <f>IF(Layout_V2!AR19="X",D13,0)</f>
        <v>0</v>
      </c>
      <c r="E82" s="19">
        <f>IF(Layout_V2!AS19="X",E13,0)</f>
        <v>0</v>
      </c>
      <c r="F82" s="19">
        <f>IF(Layout_V2!AT19="X",F13,0)</f>
        <v>0</v>
      </c>
      <c r="G82" s="19">
        <f>VLOOKUP(Layout_V2!AU19,H:M,6,FALSE)</f>
        <v>8195</v>
      </c>
      <c r="H82" s="19" t="s">
        <v>465</v>
      </c>
      <c r="I82" s="19">
        <v>73.0</v>
      </c>
      <c r="J82" s="19">
        <f t="shared" si="1"/>
        <v>115</v>
      </c>
      <c r="K82" s="19">
        <v>0.0</v>
      </c>
      <c r="L82" s="19">
        <f t="shared" si="2"/>
        <v>0</v>
      </c>
      <c r="M82" s="19">
        <f t="shared" si="3"/>
        <v>115</v>
      </c>
      <c r="P82" s="19"/>
    </row>
    <row r="83">
      <c r="A83" s="19" t="s">
        <v>466</v>
      </c>
      <c r="B83" s="19" t="str">
        <f t="shared" si="4"/>
        <v>1004</v>
      </c>
      <c r="C83" s="19">
        <f>IF(Layout_V2!AV20="X",32768,0)</f>
        <v>0</v>
      </c>
      <c r="D83" s="19">
        <f>IF(Layout_V2!AR20="X",D13,0)</f>
        <v>0</v>
      </c>
      <c r="E83" s="19">
        <f>IF(Layout_V2!AS20="X",E13,0)</f>
        <v>0</v>
      </c>
      <c r="F83" s="19">
        <f>IF(Layout_V2!AT20="X",F13,0)</f>
        <v>0</v>
      </c>
      <c r="G83" s="19">
        <f>VLOOKUP(Layout_V2!AU20,H:M,6,FALSE)</f>
        <v>4100</v>
      </c>
      <c r="H83" s="19" t="s">
        <v>467</v>
      </c>
      <c r="I83" s="19">
        <v>74.0</v>
      </c>
      <c r="J83" s="19">
        <f t="shared" si="1"/>
        <v>116</v>
      </c>
      <c r="K83" s="19">
        <v>0.0</v>
      </c>
      <c r="L83" s="19">
        <f t="shared" si="2"/>
        <v>0</v>
      </c>
      <c r="M83" s="19">
        <f t="shared" si="3"/>
        <v>116</v>
      </c>
      <c r="P83" s="19"/>
    </row>
    <row r="84">
      <c r="A84" s="19" t="s">
        <v>468</v>
      </c>
      <c r="B84" s="19" t="str">
        <f t="shared" si="4"/>
        <v>1003</v>
      </c>
      <c r="C84" s="19">
        <f>IF(Layout_V2!AV21="X",32768,0)</f>
        <v>0</v>
      </c>
      <c r="D84" s="19">
        <f>IF(Layout_V2!AR21="X",D13,0)</f>
        <v>0</v>
      </c>
      <c r="E84" s="19">
        <f>IF(Layout_V2!AS21="X",E13,0)</f>
        <v>0</v>
      </c>
      <c r="F84" s="19">
        <f>IF(Layout_V2!AT21="X",F13,0)</f>
        <v>0</v>
      </c>
      <c r="G84" s="19">
        <f>VLOOKUP(Layout_V2!AU21,H:M,6,FALSE)</f>
        <v>4099</v>
      </c>
      <c r="H84" s="19" t="s">
        <v>469</v>
      </c>
      <c r="I84" s="19">
        <v>75.0</v>
      </c>
      <c r="J84" s="19">
        <f t="shared" si="1"/>
        <v>117</v>
      </c>
      <c r="K84" s="19">
        <v>0.0</v>
      </c>
      <c r="L84" s="19">
        <f t="shared" si="2"/>
        <v>0</v>
      </c>
      <c r="M84" s="19">
        <f t="shared" si="3"/>
        <v>117</v>
      </c>
      <c r="P84" s="19"/>
    </row>
    <row r="85">
      <c r="A85" s="19" t="s">
        <v>470</v>
      </c>
      <c r="B85" s="19" t="str">
        <f t="shared" si="4"/>
        <v>1002</v>
      </c>
      <c r="C85" s="19">
        <f>IF(Layout_V2!AV22="X",32768,0)</f>
        <v>0</v>
      </c>
      <c r="D85" s="19">
        <f>IF(Layout_V2!AR22="X",D13,0)</f>
        <v>0</v>
      </c>
      <c r="E85" s="19">
        <f>IF(Layout_V2!AS22="X",E13,0)</f>
        <v>0</v>
      </c>
      <c r="F85" s="19">
        <f>IF(Layout_V2!AT22="X",F13,0)</f>
        <v>0</v>
      </c>
      <c r="G85" s="19">
        <f>VLOOKUP(Layout_V2!AU22,H:M,6,FALSE)</f>
        <v>4098</v>
      </c>
      <c r="H85" s="19" t="s">
        <v>471</v>
      </c>
      <c r="I85" s="19">
        <v>76.0</v>
      </c>
      <c r="J85" s="19">
        <f t="shared" si="1"/>
        <v>118</v>
      </c>
      <c r="K85" s="19">
        <v>0.0</v>
      </c>
      <c r="L85" s="19">
        <f t="shared" si="2"/>
        <v>0</v>
      </c>
      <c r="M85" s="19">
        <f t="shared" si="3"/>
        <v>118</v>
      </c>
      <c r="P85" s="19"/>
    </row>
    <row r="86">
      <c r="A86" s="19" t="s">
        <v>472</v>
      </c>
      <c r="B86" s="19" t="str">
        <f t="shared" si="4"/>
        <v>0</v>
      </c>
      <c r="C86" s="19">
        <v>0.0</v>
      </c>
      <c r="D86" s="19">
        <v>0.0</v>
      </c>
      <c r="E86" s="19">
        <v>0.0</v>
      </c>
      <c r="F86" s="19">
        <v>0.0</v>
      </c>
      <c r="G86" s="19">
        <v>0.0</v>
      </c>
      <c r="H86" s="19" t="s">
        <v>473</v>
      </c>
      <c r="I86" s="19">
        <v>77.0</v>
      </c>
      <c r="J86" s="19">
        <f t="shared" si="1"/>
        <v>119</v>
      </c>
      <c r="K86" s="19">
        <v>0.0</v>
      </c>
      <c r="L86" s="19">
        <f t="shared" si="2"/>
        <v>0</v>
      </c>
      <c r="M86" s="19">
        <f t="shared" si="3"/>
        <v>119</v>
      </c>
      <c r="P86" s="19"/>
    </row>
    <row r="87">
      <c r="A87" s="19" t="s">
        <v>474</v>
      </c>
      <c r="B87" s="19" t="str">
        <f t="shared" si="4"/>
        <v>0</v>
      </c>
      <c r="C87" s="19">
        <v>0.0</v>
      </c>
      <c r="D87" s="19">
        <v>0.0</v>
      </c>
      <c r="E87" s="19">
        <v>0.0</v>
      </c>
      <c r="F87" s="19">
        <v>0.0</v>
      </c>
      <c r="G87" s="19">
        <v>0.0</v>
      </c>
      <c r="H87" s="19" t="s">
        <v>475</v>
      </c>
      <c r="I87" s="19">
        <v>78.0</v>
      </c>
      <c r="J87" s="19">
        <f t="shared" si="1"/>
        <v>120</v>
      </c>
      <c r="K87" s="19">
        <v>0.0</v>
      </c>
      <c r="L87" s="19">
        <f t="shared" si="2"/>
        <v>0</v>
      </c>
      <c r="M87" s="19">
        <f t="shared" si="3"/>
        <v>120</v>
      </c>
      <c r="P87" s="19"/>
    </row>
    <row r="88">
      <c r="A88" s="19" t="s">
        <v>476</v>
      </c>
      <c r="B88" s="19" t="str">
        <f t="shared" si="4"/>
        <v>0</v>
      </c>
      <c r="C88" s="19">
        <v>0.0</v>
      </c>
      <c r="D88" s="19">
        <v>0.0</v>
      </c>
      <c r="E88" s="19">
        <v>0.0</v>
      </c>
      <c r="F88" s="19">
        <v>0.0</v>
      </c>
      <c r="G88" s="19">
        <v>0.0</v>
      </c>
      <c r="H88" s="19" t="s">
        <v>477</v>
      </c>
      <c r="I88" s="19">
        <v>79.0</v>
      </c>
      <c r="J88" s="19">
        <f t="shared" si="1"/>
        <v>121</v>
      </c>
      <c r="K88" s="19">
        <v>0.0</v>
      </c>
      <c r="L88" s="19">
        <f t="shared" si="2"/>
        <v>0</v>
      </c>
      <c r="M88" s="19">
        <f t="shared" si="3"/>
        <v>121</v>
      </c>
      <c r="P88" s="19"/>
    </row>
    <row r="89">
      <c r="A89" s="19" t="s">
        <v>478</v>
      </c>
      <c r="B89" s="19" t="str">
        <f t="shared" si="4"/>
        <v>0</v>
      </c>
      <c r="C89" s="19">
        <v>0.0</v>
      </c>
      <c r="D89" s="19">
        <v>0.0</v>
      </c>
      <c r="E89" s="19">
        <v>0.0</v>
      </c>
      <c r="F89" s="19">
        <v>0.0</v>
      </c>
      <c r="G89" s="19">
        <v>0.0</v>
      </c>
      <c r="H89" s="19" t="s">
        <v>479</v>
      </c>
      <c r="I89" s="19" t="s">
        <v>480</v>
      </c>
      <c r="J89" s="19">
        <f t="shared" si="1"/>
        <v>122</v>
      </c>
      <c r="K89" s="19">
        <v>0.0</v>
      </c>
      <c r="L89" s="19">
        <f t="shared" si="2"/>
        <v>0</v>
      </c>
      <c r="M89" s="19">
        <f t="shared" si="3"/>
        <v>122</v>
      </c>
    </row>
    <row r="90">
      <c r="A90" s="19" t="s">
        <v>481</v>
      </c>
      <c r="B90" s="19" t="str">
        <f t="shared" si="4"/>
        <v>0</v>
      </c>
      <c r="C90" s="19">
        <v>0.0</v>
      </c>
      <c r="D90" s="19">
        <v>0.0</v>
      </c>
      <c r="E90" s="19">
        <v>0.0</v>
      </c>
      <c r="F90" s="19">
        <v>0.0</v>
      </c>
      <c r="G90" s="19">
        <v>0.0</v>
      </c>
      <c r="H90" s="19" t="s">
        <v>482</v>
      </c>
      <c r="I90" s="19" t="s">
        <v>483</v>
      </c>
      <c r="J90" s="19">
        <f t="shared" si="1"/>
        <v>123</v>
      </c>
      <c r="K90" s="19">
        <v>0.0</v>
      </c>
      <c r="L90" s="19">
        <f t="shared" si="2"/>
        <v>0</v>
      </c>
      <c r="M90" s="19">
        <f t="shared" si="3"/>
        <v>123</v>
      </c>
    </row>
    <row r="91">
      <c r="A91" s="19" t="s">
        <v>484</v>
      </c>
      <c r="B91" s="19" t="str">
        <f t="shared" si="4"/>
        <v>0</v>
      </c>
      <c r="C91" s="19">
        <v>0.0</v>
      </c>
      <c r="D91" s="19">
        <v>0.0</v>
      </c>
      <c r="E91" s="19">
        <v>0.0</v>
      </c>
      <c r="F91" s="19">
        <v>0.0</v>
      </c>
      <c r="G91" s="19">
        <v>0.0</v>
      </c>
      <c r="H91" s="19" t="s">
        <v>485</v>
      </c>
      <c r="I91" s="19">
        <v>90.0</v>
      </c>
      <c r="J91" s="19">
        <f t="shared" si="1"/>
        <v>144</v>
      </c>
      <c r="K91" s="19">
        <v>0.0</v>
      </c>
      <c r="L91" s="19">
        <f t="shared" si="2"/>
        <v>0</v>
      </c>
      <c r="M91" s="19">
        <f t="shared" si="3"/>
        <v>144</v>
      </c>
    </row>
    <row r="92">
      <c r="A92" s="19" t="s">
        <v>486</v>
      </c>
      <c r="B92" s="19" t="str">
        <f t="shared" si="4"/>
        <v>0</v>
      </c>
      <c r="C92" s="19">
        <v>0.0</v>
      </c>
      <c r="D92" s="19">
        <v>0.0</v>
      </c>
      <c r="E92" s="19">
        <v>0.0</v>
      </c>
      <c r="F92" s="19">
        <v>0.0</v>
      </c>
      <c r="G92" s="19">
        <v>0.0</v>
      </c>
      <c r="H92" s="19" t="s">
        <v>487</v>
      </c>
      <c r="I92" s="19">
        <v>91.0</v>
      </c>
      <c r="J92" s="19">
        <f t="shared" si="1"/>
        <v>145</v>
      </c>
      <c r="K92" s="19">
        <v>0.0</v>
      </c>
      <c r="L92" s="19">
        <f t="shared" si="2"/>
        <v>0</v>
      </c>
      <c r="M92" s="19">
        <f t="shared" si="3"/>
        <v>145</v>
      </c>
    </row>
    <row r="93">
      <c r="A93" s="19" t="s">
        <v>488</v>
      </c>
      <c r="B93" s="19" t="str">
        <f t="shared" si="4"/>
        <v>0</v>
      </c>
      <c r="C93" s="19">
        <v>0.0</v>
      </c>
      <c r="D93" s="19">
        <v>0.0</v>
      </c>
      <c r="E93" s="19">
        <v>0.0</v>
      </c>
      <c r="F93" s="19">
        <v>0.0</v>
      </c>
      <c r="G93" s="19">
        <v>0.0</v>
      </c>
      <c r="H93" s="19" t="s">
        <v>489</v>
      </c>
      <c r="I93" s="19" t="s">
        <v>490</v>
      </c>
      <c r="J93" s="19">
        <f t="shared" si="1"/>
        <v>161</v>
      </c>
      <c r="K93" s="19">
        <v>800.0</v>
      </c>
      <c r="L93" s="19">
        <f t="shared" si="2"/>
        <v>2048</v>
      </c>
      <c r="M93" s="19">
        <f t="shared" si="3"/>
        <v>2209</v>
      </c>
    </row>
    <row r="94">
      <c r="A94" s="19" t="s">
        <v>491</v>
      </c>
      <c r="B94" s="19" t="str">
        <f t="shared" si="4"/>
        <v>30</v>
      </c>
      <c r="C94" s="19">
        <v>0.0</v>
      </c>
      <c r="D94" s="19">
        <f>IF(Layout_V2!S15="X",D13,0)</f>
        <v>0</v>
      </c>
      <c r="E94" s="19">
        <f>IF(Layout_V2!T15="X",E13,0)</f>
        <v>0</v>
      </c>
      <c r="F94" s="19">
        <f>IF(Layout_V2!U15="X",F13,0)</f>
        <v>0</v>
      </c>
      <c r="G94" s="19">
        <f>VLOOKUP(Layout_V2!V15,H:M,6,FALSE)</f>
        <v>48</v>
      </c>
      <c r="H94" s="19" t="s">
        <v>492</v>
      </c>
      <c r="I94" s="19" t="s">
        <v>493</v>
      </c>
      <c r="J94" s="19">
        <f t="shared" si="1"/>
        <v>162</v>
      </c>
      <c r="K94" s="19">
        <v>0.0</v>
      </c>
      <c r="L94" s="19">
        <f t="shared" si="2"/>
        <v>0</v>
      </c>
      <c r="M94" s="19">
        <f t="shared" si="3"/>
        <v>162</v>
      </c>
    </row>
    <row r="95">
      <c r="A95" s="19" t="s">
        <v>494</v>
      </c>
      <c r="B95" s="19" t="str">
        <f t="shared" si="4"/>
        <v>31</v>
      </c>
      <c r="C95" s="19">
        <v>0.0</v>
      </c>
      <c r="D95" s="19">
        <f>IF(Layout_V2!S16="X",D13,0)</f>
        <v>0</v>
      </c>
      <c r="E95" s="19">
        <f>IF(Layout_V2!T16="X",E13,0)</f>
        <v>0</v>
      </c>
      <c r="F95" s="19">
        <f>IF(Layout_V2!U16="X",F13,0)</f>
        <v>0</v>
      </c>
      <c r="G95" s="19">
        <f>VLOOKUP(Layout_V2!V16,H:M,6,FALSE)</f>
        <v>49</v>
      </c>
      <c r="H95" s="19" t="s">
        <v>495</v>
      </c>
      <c r="I95" s="19" t="s">
        <v>496</v>
      </c>
      <c r="J95" s="19">
        <f t="shared" si="1"/>
        <v>163</v>
      </c>
      <c r="K95" s="19">
        <v>800.0</v>
      </c>
      <c r="L95" s="19">
        <f t="shared" si="2"/>
        <v>2048</v>
      </c>
      <c r="M95" s="19">
        <f t="shared" si="3"/>
        <v>2211</v>
      </c>
    </row>
    <row r="96">
      <c r="A96" s="19" t="s">
        <v>497</v>
      </c>
      <c r="B96" s="19" t="str">
        <f t="shared" si="4"/>
        <v>32</v>
      </c>
      <c r="C96" s="19">
        <v>0.0</v>
      </c>
      <c r="D96" s="19">
        <f>IF(Layout_V2!S17="X",D13,0)</f>
        <v>0</v>
      </c>
      <c r="E96" s="19">
        <f>IF(Layout_V2!T17="X",E13,0)</f>
        <v>0</v>
      </c>
      <c r="F96" s="19">
        <f>IF(Layout_V2!U17="X",F13,0)</f>
        <v>0</v>
      </c>
      <c r="G96" s="19">
        <f>VLOOKUP(Layout_V2!V17,H:M,6,FALSE)</f>
        <v>50</v>
      </c>
      <c r="H96" s="19" t="s">
        <v>498</v>
      </c>
      <c r="I96" s="19" t="s">
        <v>499</v>
      </c>
      <c r="J96" s="19">
        <f t="shared" si="1"/>
        <v>164</v>
      </c>
      <c r="K96" s="19">
        <v>0.0</v>
      </c>
      <c r="L96" s="19">
        <f t="shared" si="2"/>
        <v>0</v>
      </c>
      <c r="M96" s="19">
        <f t="shared" si="3"/>
        <v>164</v>
      </c>
    </row>
    <row r="97">
      <c r="A97" s="19" t="s">
        <v>500</v>
      </c>
      <c r="B97" s="19" t="str">
        <f t="shared" si="4"/>
        <v>33</v>
      </c>
      <c r="C97" s="19">
        <v>0.0</v>
      </c>
      <c r="D97" s="19">
        <f>IF(Layout_V2!S18="X",D13,0)</f>
        <v>0</v>
      </c>
      <c r="E97" s="19">
        <f>IF(Layout_V2!T18="X",E13,0)</f>
        <v>0</v>
      </c>
      <c r="F97" s="19">
        <f>IF(Layout_V2!U18="X",F13,0)</f>
        <v>0</v>
      </c>
      <c r="G97" s="19">
        <f>VLOOKUP(Layout_V2!V18,H:M,6,FALSE)</f>
        <v>51</v>
      </c>
      <c r="H97" s="19" t="s">
        <v>501</v>
      </c>
      <c r="I97" s="19" t="s">
        <v>502</v>
      </c>
      <c r="J97" s="19">
        <f t="shared" si="1"/>
        <v>165</v>
      </c>
      <c r="K97" s="19">
        <v>800.0</v>
      </c>
      <c r="L97" s="19">
        <f t="shared" si="2"/>
        <v>2048</v>
      </c>
      <c r="M97" s="19">
        <f t="shared" si="3"/>
        <v>2213</v>
      </c>
    </row>
    <row r="98">
      <c r="A98" s="19" t="s">
        <v>503</v>
      </c>
      <c r="B98" s="19" t="str">
        <f t="shared" si="4"/>
        <v>34</v>
      </c>
      <c r="C98" s="19">
        <v>0.0</v>
      </c>
      <c r="D98" s="19">
        <f>IF(Layout_V2!S19="X",D13,0)</f>
        <v>0</v>
      </c>
      <c r="E98" s="19">
        <f>IF(Layout_V2!T19="X",E13,0)</f>
        <v>0</v>
      </c>
      <c r="F98" s="19">
        <f>IF(Layout_V2!U19="X",F13,0)</f>
        <v>0</v>
      </c>
      <c r="G98" s="19">
        <f>VLOOKUP(Layout_V2!V19,H:M,6,FALSE)</f>
        <v>52</v>
      </c>
      <c r="H98" s="19" t="s">
        <v>504</v>
      </c>
      <c r="I98" s="19" t="s">
        <v>505</v>
      </c>
      <c r="J98" s="19">
        <f t="shared" si="1"/>
        <v>173</v>
      </c>
      <c r="K98" s="19">
        <v>800.0</v>
      </c>
      <c r="L98" s="19">
        <f t="shared" si="2"/>
        <v>2048</v>
      </c>
      <c r="M98" s="19">
        <f t="shared" si="3"/>
        <v>2221</v>
      </c>
    </row>
    <row r="99">
      <c r="A99" s="19" t="s">
        <v>506</v>
      </c>
      <c r="B99" s="19" t="str">
        <f t="shared" si="4"/>
        <v>35</v>
      </c>
      <c r="C99" s="19">
        <v>0.0</v>
      </c>
      <c r="D99" s="19">
        <f>IF(Layout_V2!S20="X",D13,0)</f>
        <v>0</v>
      </c>
      <c r="E99" s="19">
        <f>IF(Layout_V2!T20="X",E13,0)</f>
        <v>0</v>
      </c>
      <c r="F99" s="19">
        <f>IF(Layout_V2!U20="X",F13,0)</f>
        <v>0</v>
      </c>
      <c r="G99" s="19">
        <f>VLOOKUP(Layout_V2!V20,H:M,6,FALSE)</f>
        <v>53</v>
      </c>
      <c r="H99" s="19" t="s">
        <v>210</v>
      </c>
      <c r="I99" s="19" t="s">
        <v>507</v>
      </c>
      <c r="J99" s="19">
        <f t="shared" si="1"/>
        <v>174</v>
      </c>
      <c r="K99" s="19">
        <v>800.0</v>
      </c>
      <c r="L99" s="19">
        <f t="shared" si="2"/>
        <v>2048</v>
      </c>
      <c r="M99" s="19">
        <f t="shared" si="3"/>
        <v>2222</v>
      </c>
    </row>
    <row r="100">
      <c r="A100" s="19" t="s">
        <v>508</v>
      </c>
      <c r="B100" s="19" t="str">
        <f t="shared" si="4"/>
        <v>36</v>
      </c>
      <c r="C100" s="19">
        <v>0.0</v>
      </c>
      <c r="D100" s="19">
        <f>IF(Layout_V2!S21="X",D13,0)</f>
        <v>0</v>
      </c>
      <c r="E100" s="19">
        <f>IF(Layout_V2!T21="X",E13,0)</f>
        <v>0</v>
      </c>
      <c r="F100" s="19">
        <f>IF(Layout_V2!U21="X",F13,0)</f>
        <v>0</v>
      </c>
      <c r="G100" s="19">
        <f>VLOOKUP(Layout_V2!V21,H:M,6,FALSE)</f>
        <v>54</v>
      </c>
      <c r="H100" s="19" t="s">
        <v>202</v>
      </c>
      <c r="I100" s="19" t="s">
        <v>509</v>
      </c>
      <c r="J100" s="19">
        <f t="shared" si="1"/>
        <v>175</v>
      </c>
      <c r="K100" s="19">
        <v>800.0</v>
      </c>
      <c r="L100" s="19">
        <f t="shared" si="2"/>
        <v>2048</v>
      </c>
      <c r="M100" s="19">
        <f t="shared" si="3"/>
        <v>2223</v>
      </c>
    </row>
    <row r="101">
      <c r="A101" s="19" t="s">
        <v>510</v>
      </c>
      <c r="B101" s="19" t="str">
        <f t="shared" si="4"/>
        <v>37</v>
      </c>
      <c r="C101" s="19">
        <v>0.0</v>
      </c>
      <c r="D101" s="19">
        <f>IF(Layout_V2!S22="X",D13,0)</f>
        <v>0</v>
      </c>
      <c r="E101" s="19">
        <f>IF(Layout_V2!T22="X",E13,0)</f>
        <v>0</v>
      </c>
      <c r="F101" s="19">
        <f>IF(Layout_V2!U22="X",F13,0)</f>
        <v>0</v>
      </c>
      <c r="G101" s="19">
        <f>VLOOKUP(Layout_V2!V22,H:M,6,FALSE)</f>
        <v>55</v>
      </c>
      <c r="H101" s="19" t="s">
        <v>96</v>
      </c>
      <c r="I101" s="19">
        <v>1.0</v>
      </c>
      <c r="J101" s="19">
        <f t="shared" si="1"/>
        <v>1</v>
      </c>
      <c r="K101" s="19">
        <v>1000.0</v>
      </c>
      <c r="L101" s="19">
        <f t="shared" si="2"/>
        <v>4096</v>
      </c>
      <c r="M101" s="19">
        <f t="shared" si="3"/>
        <v>4097</v>
      </c>
    </row>
    <row r="102">
      <c r="A102" s="19" t="s">
        <v>511</v>
      </c>
      <c r="B102" s="19" t="str">
        <f t="shared" si="4"/>
        <v>38</v>
      </c>
      <c r="C102" s="19">
        <v>0.0</v>
      </c>
      <c r="D102" s="19">
        <f>IF(Layout_V2!AE25="X",D13,0)</f>
        <v>0</v>
      </c>
      <c r="E102" s="19">
        <f>IF(Layout_V2!AF25="X",E13,0)</f>
        <v>0</v>
      </c>
      <c r="F102" s="19">
        <f>IF(Layout_V2!AG25="X",F13,0)</f>
        <v>0</v>
      </c>
      <c r="G102" s="19">
        <f>VLOOKUP(Layout_V2!AH15,H:M,6,FALSE)</f>
        <v>56</v>
      </c>
      <c r="H102" s="19" t="s">
        <v>160</v>
      </c>
      <c r="I102" s="19">
        <v>2.0</v>
      </c>
      <c r="J102" s="19">
        <f t="shared" si="1"/>
        <v>2</v>
      </c>
      <c r="K102" s="19">
        <v>1000.0</v>
      </c>
      <c r="L102" s="19">
        <f t="shared" si="2"/>
        <v>4096</v>
      </c>
      <c r="M102" s="19">
        <f t="shared" si="3"/>
        <v>4098</v>
      </c>
    </row>
    <row r="103">
      <c r="A103" s="19" t="s">
        <v>512</v>
      </c>
      <c r="B103" s="19" t="str">
        <f t="shared" si="4"/>
        <v>39</v>
      </c>
      <c r="C103" s="19">
        <v>0.0</v>
      </c>
      <c r="D103" s="19">
        <f>IF(Layout_V2!AE26="X",D13,0)</f>
        <v>0</v>
      </c>
      <c r="E103" s="19">
        <f>IF(Layout_V2!AF26="X",E13,0)</f>
        <v>0</v>
      </c>
      <c r="F103" s="19">
        <f>IF(Layout_V2!AG26="X",F13,0)</f>
        <v>0</v>
      </c>
      <c r="G103" s="19">
        <f>VLOOKUP(Layout_V2!AH16,H:M,6,FALSE)</f>
        <v>57</v>
      </c>
      <c r="H103" s="19" t="s">
        <v>151</v>
      </c>
      <c r="I103" s="19">
        <v>3.0</v>
      </c>
      <c r="J103" s="19">
        <f t="shared" si="1"/>
        <v>3</v>
      </c>
      <c r="K103" s="19">
        <v>1000.0</v>
      </c>
      <c r="L103" s="19">
        <f t="shared" si="2"/>
        <v>4096</v>
      </c>
      <c r="M103" s="19">
        <f t="shared" si="3"/>
        <v>4099</v>
      </c>
    </row>
    <row r="104">
      <c r="A104" s="19" t="s">
        <v>513</v>
      </c>
      <c r="B104" s="19" t="str">
        <f t="shared" si="4"/>
        <v>41</v>
      </c>
      <c r="C104" s="19">
        <v>0.0</v>
      </c>
      <c r="D104" s="19">
        <f>IF(Layout_V2!AE27="X",D13,0)</f>
        <v>0</v>
      </c>
      <c r="E104" s="19">
        <f>IF(Layout_V2!AF27="X",E13,0)</f>
        <v>0</v>
      </c>
      <c r="F104" s="19">
        <f>IF(Layout_V2!AG27="X",F13,0)</f>
        <v>0</v>
      </c>
      <c r="G104" s="19">
        <f>VLOOKUP(Layout_V2!AH17,H:M,6,FALSE)</f>
        <v>65</v>
      </c>
      <c r="H104" s="19" t="s">
        <v>141</v>
      </c>
      <c r="I104" s="19">
        <v>4.0</v>
      </c>
      <c r="J104" s="19">
        <f t="shared" si="1"/>
        <v>4</v>
      </c>
      <c r="K104" s="19">
        <v>1000.0</v>
      </c>
      <c r="L104" s="19">
        <f t="shared" si="2"/>
        <v>4096</v>
      </c>
      <c r="M104" s="19">
        <f t="shared" si="3"/>
        <v>4100</v>
      </c>
    </row>
    <row r="105">
      <c r="A105" s="19" t="s">
        <v>514</v>
      </c>
      <c r="B105" s="19" t="str">
        <f t="shared" si="4"/>
        <v>42</v>
      </c>
      <c r="C105" s="19">
        <v>0.0</v>
      </c>
      <c r="D105" s="19">
        <f>IF(Layout_V2!AE28="X",D13,0)</f>
        <v>0</v>
      </c>
      <c r="E105" s="19">
        <f>IF(Layout_V2!AF28="X",E13,0)</f>
        <v>0</v>
      </c>
      <c r="F105" s="19">
        <f>IF(Layout_V2!AG28="X",F13,0)</f>
        <v>0</v>
      </c>
      <c r="G105" s="19">
        <f>VLOOKUP(Layout_V2!AH18,H:M,6,FALSE)</f>
        <v>66</v>
      </c>
      <c r="H105" s="19" t="s">
        <v>515</v>
      </c>
      <c r="I105" s="19">
        <v>5.0</v>
      </c>
      <c r="J105" s="19">
        <f t="shared" si="1"/>
        <v>5</v>
      </c>
      <c r="K105" s="19">
        <v>1000.0</v>
      </c>
      <c r="L105" s="19">
        <f t="shared" si="2"/>
        <v>4096</v>
      </c>
      <c r="M105" s="19">
        <f t="shared" si="3"/>
        <v>4101</v>
      </c>
    </row>
    <row r="106">
      <c r="A106" s="19" t="s">
        <v>516</v>
      </c>
      <c r="B106" s="19" t="str">
        <f t="shared" si="4"/>
        <v>43</v>
      </c>
      <c r="C106" s="19">
        <v>0.0</v>
      </c>
      <c r="D106" s="19">
        <f>IF(Layout_V2!AE29="X",D13,0)</f>
        <v>0</v>
      </c>
      <c r="E106" s="19">
        <f>IF(Layout_V2!AF29="X",E13,0)</f>
        <v>0</v>
      </c>
      <c r="F106" s="19">
        <f>IF(Layout_V2!AG29="X",F13,0)</f>
        <v>0</v>
      </c>
      <c r="G106" s="19">
        <f>VLOOKUP(Layout_V2!AH19,H:M,6,FALSE)</f>
        <v>67</v>
      </c>
      <c r="H106" s="19" t="s">
        <v>517</v>
      </c>
      <c r="I106" s="19">
        <v>6.0</v>
      </c>
      <c r="J106" s="19">
        <f t="shared" si="1"/>
        <v>6</v>
      </c>
      <c r="K106" s="19">
        <v>1000.0</v>
      </c>
      <c r="L106" s="19">
        <f t="shared" si="2"/>
        <v>4096</v>
      </c>
      <c r="M106" s="19">
        <f t="shared" si="3"/>
        <v>4102</v>
      </c>
    </row>
    <row r="107">
      <c r="A107" s="19" t="s">
        <v>518</v>
      </c>
      <c r="B107" s="19" t="str">
        <f t="shared" si="4"/>
        <v>44</v>
      </c>
      <c r="C107" s="19">
        <v>0.0</v>
      </c>
      <c r="D107" s="19">
        <f>IF(Layout_V2!AE30="X",D13,0)</f>
        <v>0</v>
      </c>
      <c r="E107" s="19">
        <f>IF(Layout_V2!AF30="X",E13,0)</f>
        <v>0</v>
      </c>
      <c r="F107" s="19">
        <f>IF(Layout_V2!AG30="X",F13,0)</f>
        <v>0</v>
      </c>
      <c r="G107" s="19">
        <f>VLOOKUP(Layout_V2!AH20,H:M,6,FALSE)</f>
        <v>68</v>
      </c>
      <c r="H107" s="19" t="s">
        <v>519</v>
      </c>
      <c r="I107" s="19">
        <v>7.0</v>
      </c>
      <c r="J107" s="19">
        <f t="shared" si="1"/>
        <v>7</v>
      </c>
      <c r="K107" s="19">
        <v>1000.0</v>
      </c>
      <c r="L107" s="19">
        <f t="shared" si="2"/>
        <v>4096</v>
      </c>
      <c r="M107" s="19">
        <f t="shared" si="3"/>
        <v>4103</v>
      </c>
    </row>
    <row r="108">
      <c r="A108" s="19" t="s">
        <v>520</v>
      </c>
      <c r="B108" s="19" t="str">
        <f t="shared" si="4"/>
        <v>45</v>
      </c>
      <c r="C108" s="19">
        <v>0.0</v>
      </c>
      <c r="D108" s="19">
        <f>IF(Layout_V2!AE31="X",D13,0)</f>
        <v>0</v>
      </c>
      <c r="E108" s="19">
        <f>IF(Layout_V2!AF31="X",E13,0)</f>
        <v>0</v>
      </c>
      <c r="F108" s="19">
        <f>IF(Layout_V2!AG31="X",F13,0)</f>
        <v>0</v>
      </c>
      <c r="G108" s="19">
        <f>VLOOKUP(Layout_V2!AH21,H:M,6,FALSE)</f>
        <v>69</v>
      </c>
      <c r="H108" s="19" t="s">
        <v>158</v>
      </c>
      <c r="I108" s="19">
        <v>8.0</v>
      </c>
      <c r="J108" s="19">
        <f t="shared" si="1"/>
        <v>8</v>
      </c>
      <c r="K108" s="19">
        <v>1000.0</v>
      </c>
      <c r="L108" s="19">
        <f t="shared" si="2"/>
        <v>4096</v>
      </c>
      <c r="M108" s="19">
        <f t="shared" si="3"/>
        <v>4104</v>
      </c>
    </row>
    <row r="109">
      <c r="A109" s="19" t="s">
        <v>521</v>
      </c>
      <c r="B109" s="19" t="str">
        <f t="shared" si="4"/>
        <v>46</v>
      </c>
      <c r="C109" s="19">
        <v>0.0</v>
      </c>
      <c r="D109" s="19">
        <f>IF(Layout_V2!AE32="X",D13,0)</f>
        <v>0</v>
      </c>
      <c r="E109" s="19">
        <f>IF(Layout_V2!AF32="X",E13,0)</f>
        <v>0</v>
      </c>
      <c r="F109" s="19">
        <f>IF(Layout_V2!AG32="X",F13,0)</f>
        <v>0</v>
      </c>
      <c r="G109" s="19">
        <f>VLOOKUP(Layout_V2!AH22,H:M,6,FALSE)</f>
        <v>70</v>
      </c>
      <c r="H109" s="19" t="s">
        <v>522</v>
      </c>
      <c r="I109" s="19">
        <v>9.0</v>
      </c>
      <c r="J109" s="19">
        <f t="shared" si="1"/>
        <v>9</v>
      </c>
      <c r="K109" s="19">
        <v>1000.0</v>
      </c>
      <c r="L109" s="19">
        <f t="shared" si="2"/>
        <v>4096</v>
      </c>
      <c r="M109" s="19">
        <f t="shared" si="3"/>
        <v>4105</v>
      </c>
    </row>
    <row r="110">
      <c r="A110" s="19" t="s">
        <v>523</v>
      </c>
      <c r="B110" s="19" t="str">
        <f t="shared" si="4"/>
        <v>7000</v>
      </c>
      <c r="C110" s="19">
        <v>0.0</v>
      </c>
      <c r="D110" s="19">
        <f>IF(Layout_V2!B36="X",D13,0)</f>
        <v>0</v>
      </c>
      <c r="E110" s="19">
        <f>IF(Layout_V2!C36="X",E13,0)</f>
        <v>0</v>
      </c>
      <c r="F110" s="19">
        <f>IF(Layout_V2!D36="X",F13,0)</f>
        <v>0</v>
      </c>
      <c r="G110" s="19">
        <f>VLOOKUP(Layout_V2!E36,H:M,6,FALSE)</f>
        <v>28672</v>
      </c>
      <c r="H110" s="19" t="s">
        <v>524</v>
      </c>
      <c r="I110" s="19" t="s">
        <v>197</v>
      </c>
      <c r="J110" s="19">
        <f t="shared" si="1"/>
        <v>10</v>
      </c>
      <c r="K110" s="19">
        <v>1000.0</v>
      </c>
      <c r="L110" s="19">
        <f t="shared" si="2"/>
        <v>4096</v>
      </c>
      <c r="M110" s="19">
        <f t="shared" si="3"/>
        <v>4106</v>
      </c>
    </row>
    <row r="111">
      <c r="A111" s="19" t="s">
        <v>525</v>
      </c>
      <c r="B111" s="19" t="str">
        <f t="shared" si="4"/>
        <v>7001</v>
      </c>
      <c r="C111" s="19">
        <v>0.0</v>
      </c>
      <c r="D111" s="19">
        <f>IF(Layout_V2!B37="X",D13,0)</f>
        <v>0</v>
      </c>
      <c r="E111" s="19">
        <f>IF(Layout_V2!C37="X",E13,0)</f>
        <v>0</v>
      </c>
      <c r="F111" s="19">
        <f>IF(Layout_V2!D37="X",F13,0)</f>
        <v>0</v>
      </c>
      <c r="G111" s="19">
        <f>VLOOKUP(Layout_V2!E37,H:M,6,FALSE)</f>
        <v>28673</v>
      </c>
      <c r="H111" s="19" t="s">
        <v>526</v>
      </c>
      <c r="I111" s="19" t="s">
        <v>196</v>
      </c>
      <c r="J111" s="19">
        <f t="shared" si="1"/>
        <v>11</v>
      </c>
      <c r="K111" s="19">
        <v>1000.0</v>
      </c>
      <c r="L111" s="19">
        <f t="shared" si="2"/>
        <v>4096</v>
      </c>
      <c r="M111" s="19">
        <f t="shared" si="3"/>
        <v>4107</v>
      </c>
    </row>
    <row r="112">
      <c r="A112" s="19" t="s">
        <v>527</v>
      </c>
      <c r="B112" s="19" t="str">
        <f t="shared" si="4"/>
        <v>7002</v>
      </c>
      <c r="C112" s="19">
        <v>0.0</v>
      </c>
      <c r="D112" s="19">
        <f>IF(Layout_V2!B38="X",D13,0)</f>
        <v>0</v>
      </c>
      <c r="E112" s="19">
        <f>IF(Layout_V2!C38="X",E13,0)</f>
        <v>0</v>
      </c>
      <c r="F112" s="19">
        <f>IF(Layout_V2!D38="X",F13,0)</f>
        <v>0</v>
      </c>
      <c r="G112" s="19">
        <f>VLOOKUP(Layout_V2!E38,H:M,6,FALSE)</f>
        <v>28674</v>
      </c>
      <c r="H112" s="19" t="s">
        <v>528</v>
      </c>
      <c r="I112" s="19" t="s">
        <v>185</v>
      </c>
      <c r="J112" s="19">
        <f t="shared" si="1"/>
        <v>12</v>
      </c>
      <c r="K112" s="19">
        <v>1000.0</v>
      </c>
      <c r="L112" s="19">
        <f t="shared" si="2"/>
        <v>4096</v>
      </c>
      <c r="M112" s="19">
        <f t="shared" si="3"/>
        <v>4108</v>
      </c>
    </row>
    <row r="113">
      <c r="A113" s="19" t="s">
        <v>529</v>
      </c>
      <c r="B113" s="19" t="str">
        <f t="shared" si="4"/>
        <v>7003</v>
      </c>
      <c r="C113" s="19">
        <v>0.0</v>
      </c>
      <c r="D113" s="19">
        <f>IF(Layout_V2!B39="X",D13,0)</f>
        <v>0</v>
      </c>
      <c r="E113">
        <f>IF(Layout_V2!C39="X",E13,0)</f>
        <v>0</v>
      </c>
      <c r="F113" s="19">
        <f>IF(Layout_V2!D39="X",F13,0)</f>
        <v>0</v>
      </c>
      <c r="G113" s="19">
        <f>VLOOKUP(Layout_V2!E39,H:M,6,FALSE)</f>
        <v>28675</v>
      </c>
      <c r="H113" s="19" t="s">
        <v>530</v>
      </c>
      <c r="I113" s="19" t="s">
        <v>184</v>
      </c>
      <c r="J113" s="19">
        <f t="shared" si="1"/>
        <v>13</v>
      </c>
      <c r="K113" s="19">
        <v>1000.0</v>
      </c>
      <c r="L113" s="19">
        <f t="shared" si="2"/>
        <v>4096</v>
      </c>
      <c r="M113" s="19">
        <f t="shared" si="3"/>
        <v>4109</v>
      </c>
    </row>
    <row r="114">
      <c r="A114" s="19" t="s">
        <v>531</v>
      </c>
      <c r="B114" s="19" t="str">
        <f t="shared" si="4"/>
        <v>7004</v>
      </c>
      <c r="C114" s="19">
        <v>0.0</v>
      </c>
      <c r="D114" s="19">
        <f>IF(Layout_V2!B40="X",D13,0)</f>
        <v>0</v>
      </c>
      <c r="E114">
        <f>IF(Layout_V2!C40="X",E13,0)</f>
        <v>0</v>
      </c>
      <c r="F114" s="19">
        <f>IF(Layout_V2!D40="X",F13,0)</f>
        <v>0</v>
      </c>
      <c r="G114" s="19">
        <f>VLOOKUP(Layout_V2!E40,H:M,6,FALSE)</f>
        <v>28676</v>
      </c>
      <c r="H114" s="19" t="s">
        <v>532</v>
      </c>
      <c r="I114" s="19" t="s">
        <v>183</v>
      </c>
      <c r="J114" s="19">
        <f t="shared" si="1"/>
        <v>14</v>
      </c>
      <c r="K114" s="19">
        <v>1000.0</v>
      </c>
      <c r="L114" s="19">
        <f t="shared" si="2"/>
        <v>4096</v>
      </c>
      <c r="M114" s="19">
        <f t="shared" si="3"/>
        <v>4110</v>
      </c>
    </row>
    <row r="115">
      <c r="A115" s="19" t="s">
        <v>533</v>
      </c>
      <c r="B115" s="19" t="str">
        <f t="shared" si="4"/>
        <v>7005</v>
      </c>
      <c r="C115" s="19">
        <v>0.0</v>
      </c>
      <c r="D115" s="19">
        <f>IF(Layout_V2!B41="X",D13,0)</f>
        <v>0</v>
      </c>
      <c r="E115">
        <f>IF(Layout_V2!C41="X",E13,0)</f>
        <v>0</v>
      </c>
      <c r="F115" s="19">
        <f>IF(Layout_V2!D41="X",F13,0)</f>
        <v>0</v>
      </c>
      <c r="G115" s="19">
        <f>VLOOKUP(Layout_V2!E41,H:M,6,FALSE)</f>
        <v>28677</v>
      </c>
      <c r="H115" s="19" t="s">
        <v>534</v>
      </c>
      <c r="I115" s="19" t="s">
        <v>182</v>
      </c>
      <c r="J115" s="19">
        <f t="shared" si="1"/>
        <v>15</v>
      </c>
      <c r="K115" s="19">
        <v>1000.0</v>
      </c>
      <c r="L115" s="19">
        <f t="shared" si="2"/>
        <v>4096</v>
      </c>
      <c r="M115" s="19">
        <f t="shared" si="3"/>
        <v>4111</v>
      </c>
    </row>
    <row r="116">
      <c r="A116" s="19" t="s">
        <v>535</v>
      </c>
      <c r="B116" s="19" t="str">
        <f t="shared" si="4"/>
        <v>7006</v>
      </c>
      <c r="C116" s="19">
        <v>0.0</v>
      </c>
      <c r="D116" s="19">
        <f>IF(Layout_V2!B42="X",D13,0)</f>
        <v>0</v>
      </c>
      <c r="E116">
        <f>IF(Layout_V2!C42="X",E13,0)</f>
        <v>0</v>
      </c>
      <c r="F116" s="19">
        <f>IF(Layout_V2!D42="X",F13,0)</f>
        <v>0</v>
      </c>
      <c r="G116" s="19">
        <f>VLOOKUP(Layout_V2!E42,H:M,6,FALSE)</f>
        <v>28678</v>
      </c>
      <c r="H116" s="19" t="s">
        <v>536</v>
      </c>
      <c r="I116" s="19">
        <v>10.0</v>
      </c>
      <c r="J116" s="19">
        <f t="shared" si="1"/>
        <v>16</v>
      </c>
      <c r="K116" s="19">
        <v>1000.0</v>
      </c>
      <c r="L116" s="19">
        <f t="shared" si="2"/>
        <v>4096</v>
      </c>
      <c r="M116" s="19">
        <f t="shared" si="3"/>
        <v>4112</v>
      </c>
    </row>
    <row r="117">
      <c r="A117" s="19" t="s">
        <v>537</v>
      </c>
      <c r="B117" s="19" t="str">
        <f t="shared" si="4"/>
        <v>7007</v>
      </c>
      <c r="C117" s="19">
        <v>0.0</v>
      </c>
      <c r="D117" s="19">
        <f>IF(Layout_V2!B43="X",D13,0)</f>
        <v>0</v>
      </c>
      <c r="E117">
        <f>IF(Layout_V2!C43="X",E13,0)</f>
        <v>0</v>
      </c>
      <c r="F117" s="19">
        <f>IF(Layout_V2!D43="X",F13,0)</f>
        <v>0</v>
      </c>
      <c r="G117" s="19">
        <f>VLOOKUP(Layout_V2!E43,H:M,6,FALSE)</f>
        <v>28679</v>
      </c>
      <c r="H117" s="19" t="s">
        <v>538</v>
      </c>
      <c r="I117" s="19">
        <v>11.0</v>
      </c>
      <c r="J117" s="19">
        <f t="shared" si="1"/>
        <v>17</v>
      </c>
      <c r="K117" s="19">
        <v>1000.0</v>
      </c>
      <c r="L117" s="19">
        <f t="shared" si="2"/>
        <v>4096</v>
      </c>
      <c r="M117" s="19">
        <f t="shared" si="3"/>
        <v>4113</v>
      </c>
    </row>
    <row r="118">
      <c r="A118" s="19" t="s">
        <v>539</v>
      </c>
      <c r="B118" s="19" t="str">
        <f t="shared" si="4"/>
        <v>7008</v>
      </c>
      <c r="C118" s="19">
        <v>0.0</v>
      </c>
      <c r="D118" s="19">
        <f>IF(Layout_V2!N36="X",D13,0)</f>
        <v>0</v>
      </c>
      <c r="E118">
        <f>IF(Layout_V2!O36="X",E13,0)</f>
        <v>0</v>
      </c>
      <c r="F118" s="19">
        <f>IF(Layout_V2!P36="X",F13,0)</f>
        <v>0</v>
      </c>
      <c r="G118" s="19">
        <f>VLOOKUP(Layout_V2!Q36,H:M,6,FALSE)</f>
        <v>28680</v>
      </c>
      <c r="H118" s="19" t="s">
        <v>540</v>
      </c>
      <c r="I118" s="19">
        <v>12.0</v>
      </c>
      <c r="J118" s="19">
        <f t="shared" si="1"/>
        <v>18</v>
      </c>
      <c r="K118" s="19">
        <v>1000.0</v>
      </c>
      <c r="L118" s="19">
        <f t="shared" si="2"/>
        <v>4096</v>
      </c>
      <c r="M118" s="19">
        <f t="shared" si="3"/>
        <v>4114</v>
      </c>
    </row>
    <row r="119">
      <c r="A119" s="19" t="s">
        <v>541</v>
      </c>
      <c r="B119" s="19" t="str">
        <f t="shared" si="4"/>
        <v>7009</v>
      </c>
      <c r="C119" s="19">
        <v>0.0</v>
      </c>
      <c r="D119" s="19">
        <f>IF(Layout_V2!N37="X",D13,0)</f>
        <v>0</v>
      </c>
      <c r="E119">
        <f>IF(Layout_V2!O37="X",E13,0)</f>
        <v>0</v>
      </c>
      <c r="F119" s="19">
        <f>IF(Layout_V2!P37="X",F13,0)</f>
        <v>0</v>
      </c>
      <c r="G119" s="19">
        <f>VLOOKUP(Layout_V2!Q37,H:M,6,FALSE)</f>
        <v>28681</v>
      </c>
      <c r="H119" s="19" t="s">
        <v>542</v>
      </c>
      <c r="I119" s="19">
        <v>13.0</v>
      </c>
      <c r="J119" s="19">
        <f t="shared" si="1"/>
        <v>19</v>
      </c>
      <c r="K119" s="19">
        <v>1000.0</v>
      </c>
      <c r="L119" s="19">
        <f t="shared" si="2"/>
        <v>4096</v>
      </c>
      <c r="M119" s="19">
        <f t="shared" si="3"/>
        <v>4115</v>
      </c>
    </row>
    <row r="120">
      <c r="A120" s="19" t="s">
        <v>543</v>
      </c>
      <c r="B120" s="19" t="str">
        <f t="shared" si="4"/>
        <v>700A</v>
      </c>
      <c r="C120" s="19">
        <v>0.0</v>
      </c>
      <c r="D120" s="19">
        <f>IF(Layout_V2!N38="X",D13,0)</f>
        <v>0</v>
      </c>
      <c r="E120">
        <f>IF(Layout_V2!O38="X",E13,0)</f>
        <v>0</v>
      </c>
      <c r="F120" s="19">
        <f>IF(Layout_V2!P38="X",F13,0)</f>
        <v>0</v>
      </c>
      <c r="G120" s="19">
        <f>VLOOKUP(Layout_V2!Q38,H:M,6,FALSE)</f>
        <v>28682</v>
      </c>
      <c r="H120" s="19" t="s">
        <v>544</v>
      </c>
      <c r="I120" s="19">
        <v>14.0</v>
      </c>
      <c r="J120" s="19">
        <f t="shared" si="1"/>
        <v>20</v>
      </c>
      <c r="K120" s="19">
        <v>1000.0</v>
      </c>
      <c r="L120" s="19">
        <f t="shared" si="2"/>
        <v>4096</v>
      </c>
      <c r="M120" s="19">
        <f t="shared" si="3"/>
        <v>4116</v>
      </c>
    </row>
    <row r="121">
      <c r="A121" s="19" t="s">
        <v>545</v>
      </c>
      <c r="B121" s="19" t="str">
        <f t="shared" si="4"/>
        <v>700B</v>
      </c>
      <c r="C121" s="19">
        <v>0.0</v>
      </c>
      <c r="D121" s="19">
        <f>IF(Layout_V2!N39="X",D13,0)</f>
        <v>0</v>
      </c>
      <c r="E121">
        <f>IF(Layout_V2!O39="X",E13,0)</f>
        <v>0</v>
      </c>
      <c r="F121" s="19">
        <f>IF(Layout_V2!P39="X",F13,0)</f>
        <v>0</v>
      </c>
      <c r="G121" s="19">
        <f>VLOOKUP(Layout_V2!Q39,H:M,6,FALSE)</f>
        <v>28683</v>
      </c>
      <c r="H121" s="19" t="s">
        <v>546</v>
      </c>
      <c r="I121" s="19">
        <v>15.0</v>
      </c>
      <c r="J121" s="19">
        <f t="shared" si="1"/>
        <v>21</v>
      </c>
      <c r="K121" s="19">
        <v>1000.0</v>
      </c>
      <c r="L121" s="19">
        <f t="shared" si="2"/>
        <v>4096</v>
      </c>
      <c r="M121" s="19">
        <f t="shared" si="3"/>
        <v>4117</v>
      </c>
    </row>
    <row r="122">
      <c r="A122" s="19" t="s">
        <v>547</v>
      </c>
      <c r="B122" s="19" t="str">
        <f t="shared" si="4"/>
        <v>700C</v>
      </c>
      <c r="C122" s="19">
        <v>0.0</v>
      </c>
      <c r="D122" s="19">
        <f>IF(Layout_V2!N40="X",D13,0)</f>
        <v>0</v>
      </c>
      <c r="E122">
        <f>IF(Layout_V2!O40="X",E13,0)</f>
        <v>0</v>
      </c>
      <c r="F122" s="19">
        <f>IF(Layout_V2!P40="X",F13,0)</f>
        <v>0</v>
      </c>
      <c r="G122" s="19">
        <f>VLOOKUP(Layout_V2!Q40,H:M,6,FALSE)</f>
        <v>28684</v>
      </c>
      <c r="H122" s="19" t="s">
        <v>548</v>
      </c>
      <c r="I122" s="19">
        <v>16.0</v>
      </c>
      <c r="J122" s="19">
        <f t="shared" si="1"/>
        <v>22</v>
      </c>
      <c r="K122" s="19">
        <v>1000.0</v>
      </c>
      <c r="L122" s="19">
        <f t="shared" si="2"/>
        <v>4096</v>
      </c>
      <c r="M122" s="19">
        <f t="shared" si="3"/>
        <v>4118</v>
      </c>
    </row>
    <row r="123">
      <c r="A123" s="19" t="s">
        <v>549</v>
      </c>
      <c r="B123" s="19" t="str">
        <f t="shared" si="4"/>
        <v>700D</v>
      </c>
      <c r="C123" s="19">
        <v>0.0</v>
      </c>
      <c r="D123" s="19">
        <f>IF(Layout_V2!N41="X",D13,0)</f>
        <v>0</v>
      </c>
      <c r="E123">
        <f>IF(Layout_V2!O41="X",E13,0)</f>
        <v>0</v>
      </c>
      <c r="F123" s="19">
        <f>IF(Layout_V2!P41="X",F13,0)</f>
        <v>0</v>
      </c>
      <c r="G123" s="19">
        <f>VLOOKUP(Layout_V2!Q41,H:M,6,FALSE)</f>
        <v>28685</v>
      </c>
      <c r="H123" s="19" t="s">
        <v>550</v>
      </c>
      <c r="I123" s="19">
        <v>17.0</v>
      </c>
      <c r="J123" s="19">
        <f t="shared" si="1"/>
        <v>23</v>
      </c>
      <c r="K123" s="19">
        <v>1000.0</v>
      </c>
      <c r="L123" s="19">
        <f t="shared" si="2"/>
        <v>4096</v>
      </c>
      <c r="M123" s="19">
        <f t="shared" si="3"/>
        <v>4119</v>
      </c>
    </row>
    <row r="124">
      <c r="A124" s="19" t="s">
        <v>551</v>
      </c>
      <c r="B124" s="19" t="str">
        <f t="shared" si="4"/>
        <v>700E</v>
      </c>
      <c r="C124" s="19">
        <v>0.0</v>
      </c>
      <c r="D124" s="19">
        <f>IF(Layout_V2!N42="X",D13,0)</f>
        <v>0</v>
      </c>
      <c r="E124">
        <f>IF(Layout_V2!O42="X",E13,0)</f>
        <v>0</v>
      </c>
      <c r="F124" s="19">
        <f>IF(Layout_V2!P42="X",F13,0)</f>
        <v>0</v>
      </c>
      <c r="G124" s="19">
        <f>VLOOKUP(Layout_V2!Q42,H:M,6,FALSE)</f>
        <v>28686</v>
      </c>
      <c r="H124" s="19" t="s">
        <v>552</v>
      </c>
      <c r="I124" s="19">
        <v>18.0</v>
      </c>
      <c r="J124" s="19">
        <f t="shared" si="1"/>
        <v>24</v>
      </c>
      <c r="K124" s="19">
        <v>1000.0</v>
      </c>
      <c r="L124" s="19">
        <f t="shared" si="2"/>
        <v>4096</v>
      </c>
      <c r="M124" s="19">
        <f t="shared" si="3"/>
        <v>4120</v>
      </c>
    </row>
    <row r="125">
      <c r="A125" s="19" t="s">
        <v>553</v>
      </c>
      <c r="B125" s="19" t="str">
        <f t="shared" si="4"/>
        <v>700F</v>
      </c>
      <c r="C125" s="19">
        <v>0.0</v>
      </c>
      <c r="D125" s="19">
        <f>IF(Layout_V2!N43="X",D13,0)</f>
        <v>0</v>
      </c>
      <c r="E125">
        <f>IF(Layout_V2!O43="X",E13,0)</f>
        <v>0</v>
      </c>
      <c r="F125" s="19">
        <f>IF(Layout_V2!P43="X",F13,0)</f>
        <v>0</v>
      </c>
      <c r="G125" s="19">
        <f>VLOOKUP(Layout_V2!Q43,H:M,6,FALSE)</f>
        <v>28687</v>
      </c>
      <c r="H125" s="19" t="s">
        <v>554</v>
      </c>
      <c r="I125" s="19">
        <v>19.0</v>
      </c>
      <c r="J125" s="19">
        <f t="shared" si="1"/>
        <v>25</v>
      </c>
      <c r="K125" s="19">
        <v>1000.0</v>
      </c>
      <c r="L125" s="19">
        <f t="shared" si="2"/>
        <v>4096</v>
      </c>
      <c r="M125" s="19">
        <f t="shared" si="3"/>
        <v>4121</v>
      </c>
    </row>
    <row r="126">
      <c r="B126" s="19"/>
      <c r="C126" s="19"/>
      <c r="D126" s="19"/>
      <c r="E126" s="19"/>
      <c r="F126" s="19"/>
      <c r="G126" s="19"/>
      <c r="H126" s="19" t="s">
        <v>555</v>
      </c>
      <c r="I126" s="19" t="s">
        <v>187</v>
      </c>
      <c r="J126" s="19">
        <f t="shared" si="1"/>
        <v>26</v>
      </c>
      <c r="K126" s="19">
        <v>1000.0</v>
      </c>
      <c r="L126" s="19">
        <f t="shared" si="2"/>
        <v>4096</v>
      </c>
      <c r="M126" s="19">
        <f t="shared" si="3"/>
        <v>4122</v>
      </c>
    </row>
    <row r="127">
      <c r="B127" s="19"/>
      <c r="C127" s="19"/>
      <c r="D127" s="19"/>
      <c r="E127" s="19"/>
      <c r="F127" s="19"/>
      <c r="G127" s="19"/>
      <c r="H127" s="19" t="s">
        <v>556</v>
      </c>
      <c r="I127" s="19" t="s">
        <v>194</v>
      </c>
      <c r="J127" s="19">
        <f t="shared" si="1"/>
        <v>27</v>
      </c>
      <c r="K127" s="19">
        <v>1000.0</v>
      </c>
      <c r="L127" s="19">
        <f t="shared" si="2"/>
        <v>4096</v>
      </c>
      <c r="M127" s="19">
        <f t="shared" si="3"/>
        <v>4123</v>
      </c>
    </row>
    <row r="128">
      <c r="B128" s="19"/>
      <c r="C128" s="19"/>
      <c r="D128" s="19"/>
      <c r="E128" s="19"/>
      <c r="F128" s="19"/>
      <c r="G128" s="19"/>
      <c r="H128" s="19" t="s">
        <v>557</v>
      </c>
      <c r="I128" s="19" t="s">
        <v>201</v>
      </c>
      <c r="J128" s="19">
        <f t="shared" si="1"/>
        <v>28</v>
      </c>
      <c r="K128" s="19">
        <v>1000.0</v>
      </c>
      <c r="L128" s="19">
        <f t="shared" si="2"/>
        <v>4096</v>
      </c>
      <c r="M128" s="19">
        <f t="shared" si="3"/>
        <v>4124</v>
      </c>
    </row>
    <row r="129">
      <c r="B129" s="19"/>
      <c r="C129" s="19"/>
      <c r="D129" s="19"/>
      <c r="E129" s="19"/>
      <c r="F129" s="19"/>
      <c r="G129" s="19"/>
      <c r="H129" s="19" t="s">
        <v>558</v>
      </c>
      <c r="I129" s="19" t="s">
        <v>209</v>
      </c>
      <c r="J129" s="19">
        <f t="shared" si="1"/>
        <v>29</v>
      </c>
      <c r="K129" s="19">
        <v>1000.0</v>
      </c>
      <c r="L129" s="19">
        <f t="shared" si="2"/>
        <v>4096</v>
      </c>
      <c r="M129" s="19">
        <f t="shared" si="3"/>
        <v>4125</v>
      </c>
    </row>
    <row r="130">
      <c r="B130" s="19"/>
      <c r="C130" s="19"/>
      <c r="D130" s="19"/>
      <c r="E130" s="19"/>
      <c r="F130" s="19"/>
      <c r="G130" s="19"/>
      <c r="H130" s="19" t="s">
        <v>559</v>
      </c>
      <c r="I130" s="19" t="s">
        <v>217</v>
      </c>
      <c r="J130" s="19">
        <f t="shared" si="1"/>
        <v>30</v>
      </c>
      <c r="K130" s="19">
        <v>1000.0</v>
      </c>
      <c r="L130" s="19">
        <f t="shared" si="2"/>
        <v>4096</v>
      </c>
      <c r="M130" s="19">
        <f t="shared" si="3"/>
        <v>4126</v>
      </c>
    </row>
    <row r="131">
      <c r="B131" s="19"/>
      <c r="C131" s="19"/>
      <c r="D131" s="19"/>
      <c r="E131" s="19"/>
      <c r="F131" s="19"/>
      <c r="G131" s="19"/>
      <c r="H131" s="19" t="s">
        <v>560</v>
      </c>
      <c r="I131" s="19" t="s">
        <v>223</v>
      </c>
      <c r="J131" s="19">
        <f t="shared" si="1"/>
        <v>31</v>
      </c>
      <c r="K131" s="19">
        <v>1000.0</v>
      </c>
      <c r="L131" s="19">
        <f t="shared" si="2"/>
        <v>4096</v>
      </c>
      <c r="M131" s="19">
        <f t="shared" si="3"/>
        <v>4127</v>
      </c>
    </row>
    <row r="132">
      <c r="B132" s="19"/>
      <c r="C132" s="19"/>
      <c r="D132" s="19"/>
      <c r="E132" s="19"/>
      <c r="F132" s="19"/>
      <c r="G132" s="19"/>
      <c r="H132" s="19" t="s">
        <v>561</v>
      </c>
      <c r="I132" s="19">
        <v>20.0</v>
      </c>
      <c r="J132" s="19">
        <f t="shared" si="1"/>
        <v>32</v>
      </c>
      <c r="K132" s="19">
        <v>1000.0</v>
      </c>
      <c r="L132" s="19">
        <f t="shared" si="2"/>
        <v>4096</v>
      </c>
      <c r="M132" s="19">
        <f t="shared" si="3"/>
        <v>4128</v>
      </c>
    </row>
    <row r="133">
      <c r="B133" s="19"/>
      <c r="C133" s="19"/>
      <c r="D133" s="19"/>
      <c r="E133" s="19"/>
      <c r="F133" s="19"/>
      <c r="G133" s="19"/>
      <c r="H133" s="19" t="s">
        <v>562</v>
      </c>
      <c r="I133" s="19">
        <v>21.0</v>
      </c>
      <c r="J133" s="19">
        <f t="shared" si="1"/>
        <v>33</v>
      </c>
      <c r="K133" s="19">
        <v>1000.0</v>
      </c>
      <c r="L133" s="19">
        <f t="shared" si="2"/>
        <v>4096</v>
      </c>
      <c r="M133" s="19">
        <f t="shared" si="3"/>
        <v>4129</v>
      </c>
    </row>
    <row r="134">
      <c r="B134" s="19"/>
      <c r="C134" s="19"/>
      <c r="D134" s="19"/>
      <c r="E134" s="19"/>
      <c r="F134" s="19"/>
      <c r="G134" s="19"/>
      <c r="H134" s="19" t="s">
        <v>563</v>
      </c>
      <c r="I134" s="19">
        <v>22.0</v>
      </c>
      <c r="J134" s="19">
        <f t="shared" si="1"/>
        <v>34</v>
      </c>
      <c r="K134" s="19">
        <v>1000.0</v>
      </c>
      <c r="L134" s="19">
        <f t="shared" si="2"/>
        <v>4096</v>
      </c>
      <c r="M134" s="19">
        <f t="shared" si="3"/>
        <v>4130</v>
      </c>
    </row>
    <row r="135">
      <c r="B135" s="19"/>
      <c r="C135" s="19"/>
      <c r="D135" s="19"/>
      <c r="E135" s="19"/>
      <c r="F135" s="19"/>
      <c r="G135" s="19"/>
      <c r="H135" s="19" t="s">
        <v>564</v>
      </c>
      <c r="I135" s="19">
        <v>23.0</v>
      </c>
      <c r="J135" s="19">
        <f t="shared" si="1"/>
        <v>35</v>
      </c>
      <c r="K135" s="19">
        <v>1000.0</v>
      </c>
      <c r="L135" s="19">
        <f t="shared" si="2"/>
        <v>4096</v>
      </c>
      <c r="M135" s="19">
        <f t="shared" si="3"/>
        <v>4131</v>
      </c>
    </row>
    <row r="136">
      <c r="B136" s="19"/>
      <c r="C136" s="19"/>
      <c r="D136" s="19"/>
      <c r="E136" s="19"/>
      <c r="F136" s="19"/>
      <c r="G136" s="19"/>
      <c r="H136" s="19" t="s">
        <v>565</v>
      </c>
      <c r="I136" s="19">
        <v>24.0</v>
      </c>
      <c r="J136" s="19">
        <f t="shared" si="1"/>
        <v>36</v>
      </c>
      <c r="K136" s="19">
        <v>1000.0</v>
      </c>
      <c r="L136" s="19">
        <f t="shared" si="2"/>
        <v>4096</v>
      </c>
      <c r="M136" s="19">
        <f t="shared" si="3"/>
        <v>4132</v>
      </c>
    </row>
    <row r="137">
      <c r="B137" s="19"/>
      <c r="C137" s="19"/>
      <c r="D137" s="19"/>
      <c r="E137" s="19"/>
      <c r="F137" s="19"/>
      <c r="G137" s="19"/>
      <c r="H137" s="19" t="s">
        <v>566</v>
      </c>
      <c r="I137" s="19">
        <v>25.0</v>
      </c>
      <c r="J137" s="19">
        <f t="shared" si="1"/>
        <v>37</v>
      </c>
      <c r="K137" s="19">
        <v>1000.0</v>
      </c>
      <c r="L137" s="19">
        <f t="shared" si="2"/>
        <v>4096</v>
      </c>
      <c r="M137" s="19">
        <f t="shared" si="3"/>
        <v>4133</v>
      </c>
    </row>
    <row r="138">
      <c r="B138" s="19"/>
      <c r="C138" s="19"/>
      <c r="D138" s="19"/>
      <c r="E138" s="19"/>
      <c r="F138" s="19"/>
      <c r="G138" s="19"/>
      <c r="H138" s="19" t="s">
        <v>567</v>
      </c>
      <c r="I138" s="19">
        <v>26.0</v>
      </c>
      <c r="J138" s="19">
        <f t="shared" si="1"/>
        <v>38</v>
      </c>
      <c r="K138" s="19">
        <v>1000.0</v>
      </c>
      <c r="L138" s="19">
        <f t="shared" si="2"/>
        <v>4096</v>
      </c>
      <c r="M138" s="19">
        <f t="shared" si="3"/>
        <v>4134</v>
      </c>
    </row>
    <row r="139">
      <c r="B139" s="19"/>
      <c r="C139" s="19"/>
      <c r="D139" s="19"/>
      <c r="E139" s="19"/>
      <c r="F139" s="19"/>
      <c r="G139" s="19"/>
      <c r="H139" s="19" t="s">
        <v>568</v>
      </c>
      <c r="I139" s="19">
        <v>27.0</v>
      </c>
      <c r="J139" s="19">
        <f t="shared" si="1"/>
        <v>39</v>
      </c>
      <c r="K139" s="19">
        <v>1000.0</v>
      </c>
      <c r="L139" s="19">
        <f t="shared" si="2"/>
        <v>4096</v>
      </c>
      <c r="M139" s="19">
        <f t="shared" si="3"/>
        <v>4135</v>
      </c>
    </row>
    <row r="140">
      <c r="B140" s="19"/>
      <c r="C140" s="19"/>
      <c r="D140" s="19"/>
      <c r="E140" s="19"/>
      <c r="F140" s="19"/>
      <c r="G140" s="19"/>
      <c r="H140" s="19" t="s">
        <v>569</v>
      </c>
      <c r="I140" s="19">
        <v>28.0</v>
      </c>
      <c r="J140" s="19">
        <f t="shared" si="1"/>
        <v>40</v>
      </c>
      <c r="K140" s="19">
        <v>1000.0</v>
      </c>
      <c r="L140" s="19">
        <f t="shared" si="2"/>
        <v>4096</v>
      </c>
      <c r="M140" s="19">
        <f t="shared" si="3"/>
        <v>4136</v>
      </c>
    </row>
    <row r="141">
      <c r="B141" s="19"/>
      <c r="C141" s="19"/>
      <c r="D141" s="19"/>
      <c r="E141" s="19"/>
      <c r="F141" s="19"/>
      <c r="G141" s="19"/>
      <c r="H141" s="19" t="s">
        <v>570</v>
      </c>
      <c r="I141" s="19">
        <v>29.0</v>
      </c>
      <c r="J141" s="19">
        <f t="shared" si="1"/>
        <v>41</v>
      </c>
      <c r="K141" s="19">
        <v>1000.0</v>
      </c>
      <c r="L141" s="19">
        <f t="shared" si="2"/>
        <v>4096</v>
      </c>
      <c r="M141" s="19">
        <f t="shared" si="3"/>
        <v>4137</v>
      </c>
    </row>
    <row r="142">
      <c r="B142" s="19"/>
      <c r="C142" s="19"/>
      <c r="D142" s="19"/>
      <c r="E142" s="19"/>
      <c r="F142" s="19"/>
      <c r="G142" s="19"/>
      <c r="H142" s="19" t="s">
        <v>571</v>
      </c>
      <c r="I142" s="19" t="s">
        <v>48</v>
      </c>
      <c r="J142" s="19">
        <f t="shared" si="1"/>
        <v>42</v>
      </c>
      <c r="K142" s="19">
        <v>1000.0</v>
      </c>
      <c r="L142" s="19">
        <f t="shared" si="2"/>
        <v>4096</v>
      </c>
      <c r="M142" s="19">
        <f t="shared" si="3"/>
        <v>4138</v>
      </c>
    </row>
    <row r="143">
      <c r="B143" s="19"/>
      <c r="C143" s="19"/>
      <c r="D143" s="19"/>
      <c r="E143" s="19"/>
      <c r="F143" s="19"/>
      <c r="G143" s="19"/>
      <c r="H143" s="19" t="s">
        <v>572</v>
      </c>
      <c r="I143" s="19" t="s">
        <v>47</v>
      </c>
      <c r="J143" s="19">
        <f t="shared" si="1"/>
        <v>43</v>
      </c>
      <c r="K143" s="19">
        <v>1000.0</v>
      </c>
      <c r="L143" s="19">
        <f t="shared" si="2"/>
        <v>4096</v>
      </c>
      <c r="M143" s="19">
        <f t="shared" si="3"/>
        <v>4139</v>
      </c>
    </row>
    <row r="144">
      <c r="B144" s="19"/>
      <c r="C144" s="19"/>
      <c r="D144" s="19"/>
      <c r="E144" s="19"/>
      <c r="F144" s="19"/>
      <c r="G144" s="19"/>
      <c r="H144" s="19" t="s">
        <v>573</v>
      </c>
      <c r="I144" s="19" t="s">
        <v>37</v>
      </c>
      <c r="J144" s="19">
        <f t="shared" si="1"/>
        <v>44</v>
      </c>
      <c r="K144" s="19">
        <v>1000.0</v>
      </c>
      <c r="L144" s="19">
        <f t="shared" si="2"/>
        <v>4096</v>
      </c>
      <c r="M144" s="19">
        <f t="shared" si="3"/>
        <v>4140</v>
      </c>
    </row>
    <row r="145">
      <c r="B145" s="19"/>
      <c r="C145" s="19"/>
      <c r="D145" s="19"/>
      <c r="E145" s="19"/>
      <c r="F145" s="19"/>
      <c r="G145" s="19"/>
      <c r="H145" s="19" t="s">
        <v>574</v>
      </c>
      <c r="I145" s="19" t="s">
        <v>36</v>
      </c>
      <c r="J145" s="19">
        <f t="shared" si="1"/>
        <v>45</v>
      </c>
      <c r="K145" s="19">
        <v>1000.0</v>
      </c>
      <c r="L145" s="19">
        <f t="shared" si="2"/>
        <v>4096</v>
      </c>
      <c r="M145" s="19">
        <f t="shared" si="3"/>
        <v>4141</v>
      </c>
    </row>
    <row r="146">
      <c r="B146" s="19"/>
      <c r="C146" s="19"/>
      <c r="D146" s="19"/>
      <c r="E146" s="19"/>
      <c r="F146" s="19"/>
      <c r="G146" s="19"/>
      <c r="H146" s="19" t="s">
        <v>575</v>
      </c>
      <c r="I146" s="19" t="s">
        <v>35</v>
      </c>
      <c r="J146" s="19">
        <f t="shared" si="1"/>
        <v>46</v>
      </c>
      <c r="K146" s="19">
        <v>1000.0</v>
      </c>
      <c r="L146" s="19">
        <f t="shared" si="2"/>
        <v>4096</v>
      </c>
      <c r="M146" s="19">
        <f t="shared" si="3"/>
        <v>4142</v>
      </c>
    </row>
    <row r="147">
      <c r="B147" s="19"/>
      <c r="C147" s="19"/>
      <c r="D147" s="19"/>
      <c r="E147" s="19"/>
      <c r="F147" s="19"/>
      <c r="G147" s="19"/>
      <c r="H147" s="19" t="s">
        <v>576</v>
      </c>
      <c r="I147" s="19" t="s">
        <v>34</v>
      </c>
      <c r="J147" s="19">
        <f t="shared" si="1"/>
        <v>47</v>
      </c>
      <c r="K147" s="19">
        <v>1000.0</v>
      </c>
      <c r="L147" s="19">
        <f t="shared" si="2"/>
        <v>4096</v>
      </c>
      <c r="M147" s="19">
        <f t="shared" si="3"/>
        <v>4143</v>
      </c>
    </row>
    <row r="148">
      <c r="B148" s="19"/>
      <c r="C148" s="19"/>
      <c r="D148" s="19"/>
      <c r="E148" s="19"/>
      <c r="F148" s="19"/>
      <c r="G148" s="19"/>
      <c r="H148" s="19" t="s">
        <v>577</v>
      </c>
      <c r="I148" s="19">
        <v>30.0</v>
      </c>
      <c r="J148" s="19">
        <f t="shared" si="1"/>
        <v>48</v>
      </c>
      <c r="K148" s="19">
        <v>1000.0</v>
      </c>
      <c r="L148" s="19">
        <f t="shared" si="2"/>
        <v>4096</v>
      </c>
      <c r="M148" s="19">
        <f t="shared" si="3"/>
        <v>4144</v>
      </c>
    </row>
    <row r="149">
      <c r="B149" s="19"/>
      <c r="C149" s="19"/>
      <c r="D149" s="19"/>
      <c r="E149" s="19"/>
      <c r="F149" s="19"/>
      <c r="G149" s="19"/>
      <c r="H149" s="19" t="s">
        <v>578</v>
      </c>
      <c r="I149" s="19">
        <v>31.0</v>
      </c>
      <c r="J149" s="19">
        <f t="shared" si="1"/>
        <v>49</v>
      </c>
      <c r="K149" s="19">
        <v>1000.0</v>
      </c>
      <c r="L149" s="19">
        <f t="shared" si="2"/>
        <v>4096</v>
      </c>
      <c r="M149" s="19">
        <f t="shared" si="3"/>
        <v>4145</v>
      </c>
    </row>
    <row r="150">
      <c r="B150" s="19"/>
      <c r="C150" s="19"/>
      <c r="D150" s="19"/>
      <c r="E150" s="19"/>
      <c r="F150" s="19"/>
      <c r="G150" s="19"/>
      <c r="H150" s="19" t="s">
        <v>579</v>
      </c>
      <c r="I150" s="19">
        <v>32.0</v>
      </c>
      <c r="J150" s="19">
        <f t="shared" si="1"/>
        <v>50</v>
      </c>
      <c r="K150" s="19">
        <v>1000.0</v>
      </c>
      <c r="L150" s="19">
        <f t="shared" si="2"/>
        <v>4096</v>
      </c>
      <c r="M150" s="19">
        <f t="shared" si="3"/>
        <v>4146</v>
      </c>
    </row>
    <row r="151">
      <c r="B151" s="19"/>
      <c r="C151" s="19"/>
      <c r="D151" s="19"/>
      <c r="E151" s="19"/>
      <c r="F151" s="19"/>
      <c r="G151" s="19"/>
      <c r="H151" s="19" t="s">
        <v>580</v>
      </c>
      <c r="I151" s="19">
        <v>33.0</v>
      </c>
      <c r="J151" s="19">
        <f t="shared" si="1"/>
        <v>51</v>
      </c>
      <c r="K151" s="19">
        <v>1000.0</v>
      </c>
      <c r="L151" s="19">
        <f t="shared" si="2"/>
        <v>4096</v>
      </c>
      <c r="M151" s="19">
        <f t="shared" si="3"/>
        <v>4147</v>
      </c>
    </row>
    <row r="152">
      <c r="B152" s="19"/>
      <c r="C152" s="19"/>
      <c r="D152" s="19"/>
      <c r="E152" s="19"/>
      <c r="F152" s="19"/>
      <c r="G152" s="19"/>
      <c r="H152" s="19" t="s">
        <v>581</v>
      </c>
      <c r="I152" s="19">
        <v>34.0</v>
      </c>
      <c r="J152" s="19">
        <f t="shared" si="1"/>
        <v>52</v>
      </c>
      <c r="K152" s="19">
        <v>1000.0</v>
      </c>
      <c r="L152" s="19">
        <f t="shared" si="2"/>
        <v>4096</v>
      </c>
      <c r="M152" s="19">
        <f t="shared" si="3"/>
        <v>4148</v>
      </c>
    </row>
    <row r="153">
      <c r="B153" s="19"/>
      <c r="C153" s="19"/>
      <c r="D153" s="19"/>
      <c r="E153" s="19"/>
      <c r="F153" s="19"/>
      <c r="G153" s="19"/>
      <c r="H153" s="19" t="s">
        <v>582</v>
      </c>
      <c r="I153" s="19">
        <v>35.0</v>
      </c>
      <c r="J153" s="19">
        <f t="shared" si="1"/>
        <v>53</v>
      </c>
      <c r="K153" s="19">
        <v>1000.0</v>
      </c>
      <c r="L153" s="19">
        <f t="shared" si="2"/>
        <v>4096</v>
      </c>
      <c r="M153" s="19">
        <f t="shared" si="3"/>
        <v>4149</v>
      </c>
    </row>
    <row r="154">
      <c r="B154" s="19"/>
      <c r="C154" s="19"/>
      <c r="D154" s="19"/>
      <c r="E154" s="19"/>
      <c r="F154" s="19"/>
      <c r="G154" s="19"/>
      <c r="H154" s="19" t="s">
        <v>583</v>
      </c>
      <c r="I154" s="19">
        <v>36.0</v>
      </c>
      <c r="J154" s="19">
        <f t="shared" si="1"/>
        <v>54</v>
      </c>
      <c r="K154" s="19">
        <v>1000.0</v>
      </c>
      <c r="L154" s="19">
        <f t="shared" si="2"/>
        <v>4096</v>
      </c>
      <c r="M154" s="19">
        <f t="shared" si="3"/>
        <v>4150</v>
      </c>
    </row>
    <row r="155">
      <c r="B155" s="19"/>
      <c r="C155" s="19"/>
      <c r="D155" s="19"/>
      <c r="E155" s="19"/>
      <c r="F155" s="19"/>
      <c r="G155" s="19"/>
      <c r="H155" s="19" t="s">
        <v>584</v>
      </c>
      <c r="I155" s="19">
        <v>37.0</v>
      </c>
      <c r="J155" s="19">
        <f t="shared" si="1"/>
        <v>55</v>
      </c>
      <c r="K155" s="19">
        <v>1000.0</v>
      </c>
      <c r="L155" s="19">
        <f t="shared" si="2"/>
        <v>4096</v>
      </c>
      <c r="M155" s="19">
        <f t="shared" si="3"/>
        <v>4151</v>
      </c>
    </row>
    <row r="156">
      <c r="B156" s="19"/>
      <c r="C156" s="19"/>
      <c r="D156" s="19"/>
      <c r="E156" s="19"/>
      <c r="F156" s="19"/>
      <c r="G156" s="19"/>
      <c r="H156" s="19" t="s">
        <v>585</v>
      </c>
      <c r="I156" s="19">
        <v>38.0</v>
      </c>
      <c r="J156" s="19">
        <f t="shared" si="1"/>
        <v>56</v>
      </c>
      <c r="K156" s="19">
        <v>1000.0</v>
      </c>
      <c r="L156" s="19">
        <f t="shared" si="2"/>
        <v>4096</v>
      </c>
      <c r="M156" s="19">
        <f t="shared" si="3"/>
        <v>4152</v>
      </c>
    </row>
    <row r="157">
      <c r="B157" s="19"/>
      <c r="C157" s="19"/>
      <c r="D157" s="19"/>
      <c r="E157" s="19"/>
      <c r="F157" s="19"/>
      <c r="G157" s="19"/>
      <c r="H157" s="19" t="s">
        <v>586</v>
      </c>
      <c r="I157" s="19">
        <v>39.0</v>
      </c>
      <c r="J157" s="19">
        <f t="shared" si="1"/>
        <v>57</v>
      </c>
      <c r="K157" s="19">
        <v>1000.0</v>
      </c>
      <c r="L157" s="19">
        <f t="shared" si="2"/>
        <v>4096</v>
      </c>
      <c r="M157" s="19">
        <f t="shared" si="3"/>
        <v>4153</v>
      </c>
    </row>
    <row r="158">
      <c r="B158" s="19"/>
      <c r="C158" s="19"/>
      <c r="D158" s="19"/>
      <c r="E158" s="19"/>
      <c r="F158" s="19"/>
      <c r="G158" s="19"/>
      <c r="H158" s="19" t="s">
        <v>587</v>
      </c>
      <c r="I158" s="19" t="s">
        <v>111</v>
      </c>
      <c r="J158" s="19">
        <f t="shared" si="1"/>
        <v>58</v>
      </c>
      <c r="K158" s="19">
        <v>1000.0</v>
      </c>
      <c r="L158" s="19">
        <f t="shared" si="2"/>
        <v>4096</v>
      </c>
      <c r="M158" s="19">
        <f t="shared" si="3"/>
        <v>4154</v>
      </c>
    </row>
    <row r="159">
      <c r="B159" s="19"/>
      <c r="C159" s="19"/>
      <c r="D159" s="19"/>
      <c r="E159" s="19"/>
      <c r="F159" s="19"/>
      <c r="G159" s="19"/>
      <c r="H159" s="19" t="s">
        <v>588</v>
      </c>
      <c r="I159" s="19" t="s">
        <v>121</v>
      </c>
      <c r="J159" s="19">
        <f t="shared" si="1"/>
        <v>59</v>
      </c>
      <c r="K159" s="19">
        <v>1000.0</v>
      </c>
      <c r="L159" s="19">
        <f t="shared" si="2"/>
        <v>4096</v>
      </c>
      <c r="M159" s="19">
        <f t="shared" si="3"/>
        <v>4155</v>
      </c>
    </row>
    <row r="160">
      <c r="B160" s="19"/>
      <c r="C160" s="19"/>
      <c r="D160" s="19"/>
      <c r="E160" s="19"/>
      <c r="F160" s="19"/>
      <c r="G160" s="19"/>
      <c r="H160" s="19" t="s">
        <v>589</v>
      </c>
      <c r="I160" s="19" t="s">
        <v>130</v>
      </c>
      <c r="J160" s="19">
        <f t="shared" si="1"/>
        <v>60</v>
      </c>
      <c r="K160" s="19">
        <v>1000.0</v>
      </c>
      <c r="L160" s="19">
        <f t="shared" si="2"/>
        <v>4096</v>
      </c>
      <c r="M160" s="19">
        <f t="shared" si="3"/>
        <v>4156</v>
      </c>
    </row>
    <row r="161">
      <c r="B161" s="19"/>
      <c r="C161" s="19"/>
      <c r="D161" s="19"/>
      <c r="E161" s="19"/>
      <c r="F161" s="19"/>
      <c r="G161" s="19"/>
      <c r="H161" s="19" t="s">
        <v>590</v>
      </c>
      <c r="I161" s="19" t="s">
        <v>140</v>
      </c>
      <c r="J161" s="19">
        <f t="shared" si="1"/>
        <v>61</v>
      </c>
      <c r="K161" s="19">
        <v>1000.0</v>
      </c>
      <c r="L161" s="19">
        <f t="shared" si="2"/>
        <v>4096</v>
      </c>
      <c r="M161" s="19">
        <f t="shared" si="3"/>
        <v>4157</v>
      </c>
    </row>
    <row r="162">
      <c r="B162" s="19"/>
      <c r="C162" s="19"/>
      <c r="D162" s="19"/>
      <c r="E162" s="19"/>
      <c r="F162" s="19"/>
      <c r="G162" s="19"/>
      <c r="H162" s="19" t="s">
        <v>591</v>
      </c>
      <c r="I162" s="19" t="s">
        <v>150</v>
      </c>
      <c r="J162" s="19">
        <f t="shared" si="1"/>
        <v>62</v>
      </c>
      <c r="K162" s="19">
        <v>1000.0</v>
      </c>
      <c r="L162" s="19">
        <f t="shared" si="2"/>
        <v>4096</v>
      </c>
      <c r="M162" s="19">
        <f t="shared" si="3"/>
        <v>4158</v>
      </c>
    </row>
    <row r="163">
      <c r="B163" s="19"/>
      <c r="C163" s="19"/>
      <c r="D163" s="19"/>
      <c r="E163" s="19"/>
      <c r="F163" s="19"/>
      <c r="G163" s="19"/>
      <c r="H163" s="19" t="s">
        <v>592</v>
      </c>
      <c r="I163" s="19" t="s">
        <v>159</v>
      </c>
      <c r="J163" s="19">
        <f t="shared" si="1"/>
        <v>63</v>
      </c>
      <c r="K163" s="19">
        <v>1000.0</v>
      </c>
      <c r="L163" s="19">
        <f t="shared" si="2"/>
        <v>4096</v>
      </c>
      <c r="M163" s="19">
        <f t="shared" si="3"/>
        <v>4159</v>
      </c>
    </row>
    <row r="164">
      <c r="B164" s="19"/>
      <c r="C164" s="19"/>
      <c r="D164" s="19"/>
      <c r="E164" s="19"/>
      <c r="F164" s="19"/>
      <c r="G164" s="19"/>
      <c r="H164" s="19" t="s">
        <v>593</v>
      </c>
      <c r="I164" s="19">
        <v>40.0</v>
      </c>
      <c r="J164" s="19">
        <f t="shared" si="1"/>
        <v>64</v>
      </c>
      <c r="K164" s="19">
        <v>1000.0</v>
      </c>
      <c r="L164" s="19">
        <f t="shared" si="2"/>
        <v>4096</v>
      </c>
      <c r="M164" s="19">
        <f t="shared" si="3"/>
        <v>4160</v>
      </c>
    </row>
    <row r="165">
      <c r="B165" s="19"/>
      <c r="C165" s="19"/>
      <c r="D165" s="19"/>
      <c r="E165" s="19"/>
      <c r="F165" s="19"/>
      <c r="G165" s="19"/>
      <c r="H165" s="19" t="s">
        <v>594</v>
      </c>
      <c r="I165" s="19">
        <v>41.0</v>
      </c>
      <c r="J165" s="19">
        <f t="shared" si="1"/>
        <v>65</v>
      </c>
      <c r="K165" s="19">
        <v>1000.0</v>
      </c>
      <c r="L165" s="19">
        <f t="shared" si="2"/>
        <v>4096</v>
      </c>
      <c r="M165" s="19">
        <f t="shared" si="3"/>
        <v>4161</v>
      </c>
    </row>
    <row r="166">
      <c r="B166" s="19"/>
      <c r="C166" s="19"/>
      <c r="D166" s="19"/>
      <c r="E166" s="19"/>
      <c r="F166" s="19"/>
      <c r="G166" s="19"/>
      <c r="H166" s="19" t="s">
        <v>595</v>
      </c>
      <c r="I166" s="19">
        <v>42.0</v>
      </c>
      <c r="J166" s="19">
        <f t="shared" si="1"/>
        <v>66</v>
      </c>
      <c r="K166" s="19">
        <v>1000.0</v>
      </c>
      <c r="L166" s="19">
        <f t="shared" si="2"/>
        <v>4096</v>
      </c>
      <c r="M166" s="19">
        <f t="shared" si="3"/>
        <v>4162</v>
      </c>
    </row>
    <row r="167">
      <c r="B167" s="19"/>
      <c r="C167" s="19"/>
      <c r="D167" s="19"/>
      <c r="E167" s="19"/>
      <c r="F167" s="19"/>
      <c r="G167" s="19"/>
      <c r="H167" s="19" t="s">
        <v>596</v>
      </c>
      <c r="I167" s="19">
        <v>43.0</v>
      </c>
      <c r="J167" s="19">
        <f t="shared" si="1"/>
        <v>67</v>
      </c>
      <c r="K167" s="19">
        <v>1000.0</v>
      </c>
      <c r="L167" s="19">
        <f t="shared" si="2"/>
        <v>4096</v>
      </c>
      <c r="M167" s="19">
        <f t="shared" si="3"/>
        <v>4163</v>
      </c>
    </row>
    <row r="168">
      <c r="B168" s="19"/>
      <c r="C168" s="19"/>
      <c r="D168" s="19"/>
      <c r="E168" s="19"/>
      <c r="F168" s="19"/>
      <c r="G168" s="19"/>
      <c r="H168" s="19" t="s">
        <v>597</v>
      </c>
      <c r="I168" s="19">
        <v>44.0</v>
      </c>
      <c r="J168" s="19">
        <f t="shared" si="1"/>
        <v>68</v>
      </c>
      <c r="K168" s="19">
        <v>1000.0</v>
      </c>
      <c r="L168" s="19">
        <f t="shared" si="2"/>
        <v>4096</v>
      </c>
      <c r="M168" s="19">
        <f t="shared" si="3"/>
        <v>4164</v>
      </c>
    </row>
    <row r="169">
      <c r="B169" s="19"/>
      <c r="C169" s="19"/>
      <c r="D169" s="19"/>
      <c r="E169" s="19"/>
      <c r="F169" s="19"/>
      <c r="G169" s="19"/>
      <c r="H169" s="19" t="s">
        <v>598</v>
      </c>
      <c r="I169" s="19">
        <v>45.0</v>
      </c>
      <c r="J169" s="19">
        <f t="shared" si="1"/>
        <v>69</v>
      </c>
      <c r="K169" s="19">
        <v>1000.0</v>
      </c>
      <c r="L169" s="19">
        <f t="shared" si="2"/>
        <v>4096</v>
      </c>
      <c r="M169" s="19">
        <f t="shared" si="3"/>
        <v>4165</v>
      </c>
    </row>
    <row r="170">
      <c r="B170" s="19"/>
      <c r="C170" s="19"/>
      <c r="D170" s="19"/>
      <c r="E170" s="19"/>
      <c r="F170" s="19"/>
      <c r="G170" s="19"/>
      <c r="H170" s="19" t="s">
        <v>599</v>
      </c>
      <c r="I170" s="19">
        <v>46.0</v>
      </c>
      <c r="J170" s="19">
        <f t="shared" si="1"/>
        <v>70</v>
      </c>
      <c r="K170" s="19">
        <v>1000.0</v>
      </c>
      <c r="L170" s="19">
        <f t="shared" si="2"/>
        <v>4096</v>
      </c>
      <c r="M170" s="19">
        <f t="shared" si="3"/>
        <v>4166</v>
      </c>
    </row>
    <row r="171">
      <c r="B171" s="19"/>
      <c r="C171" s="19"/>
      <c r="D171" s="19"/>
      <c r="E171" s="19"/>
      <c r="F171" s="19"/>
      <c r="G171" s="19"/>
      <c r="H171" s="19" t="s">
        <v>600</v>
      </c>
      <c r="I171" s="19">
        <v>47.0</v>
      </c>
      <c r="J171" s="19">
        <f t="shared" si="1"/>
        <v>71</v>
      </c>
      <c r="K171" s="19">
        <v>1000.0</v>
      </c>
      <c r="L171" s="19">
        <f t="shared" si="2"/>
        <v>4096</v>
      </c>
      <c r="M171" s="19">
        <f t="shared" si="3"/>
        <v>4167</v>
      </c>
    </row>
    <row r="172">
      <c r="B172" s="19"/>
      <c r="C172" s="19"/>
      <c r="D172" s="19"/>
      <c r="E172" s="19"/>
      <c r="F172" s="19"/>
      <c r="G172" s="19"/>
      <c r="H172" s="19" t="s">
        <v>601</v>
      </c>
      <c r="I172" s="19">
        <v>48.0</v>
      </c>
      <c r="J172" s="19">
        <f t="shared" si="1"/>
        <v>72</v>
      </c>
      <c r="K172" s="19">
        <v>1000.0</v>
      </c>
      <c r="L172" s="19">
        <f t="shared" si="2"/>
        <v>4096</v>
      </c>
      <c r="M172" s="19">
        <f t="shared" si="3"/>
        <v>4168</v>
      </c>
    </row>
    <row r="173">
      <c r="B173" s="19"/>
      <c r="C173" s="19"/>
      <c r="D173" s="19"/>
      <c r="E173" s="19"/>
      <c r="F173" s="19"/>
      <c r="G173" s="19"/>
      <c r="H173" s="19" t="s">
        <v>602</v>
      </c>
      <c r="I173" s="19">
        <v>49.0</v>
      </c>
      <c r="J173" s="19">
        <f t="shared" si="1"/>
        <v>73</v>
      </c>
      <c r="K173" s="19">
        <v>1000.0</v>
      </c>
      <c r="L173" s="19">
        <f t="shared" si="2"/>
        <v>4096</v>
      </c>
      <c r="M173" s="19">
        <f t="shared" si="3"/>
        <v>4169</v>
      </c>
    </row>
    <row r="174">
      <c r="B174" s="19"/>
      <c r="C174" s="19"/>
      <c r="D174" s="19"/>
      <c r="E174" s="19"/>
      <c r="F174" s="19"/>
      <c r="G174" s="19"/>
      <c r="H174" s="19" t="s">
        <v>603</v>
      </c>
      <c r="I174" s="19" t="s">
        <v>360</v>
      </c>
      <c r="J174" s="19">
        <f t="shared" si="1"/>
        <v>74</v>
      </c>
      <c r="K174" s="19">
        <v>1000.0</v>
      </c>
      <c r="L174" s="19">
        <f t="shared" si="2"/>
        <v>4096</v>
      </c>
      <c r="M174" s="19">
        <f t="shared" si="3"/>
        <v>4170</v>
      </c>
    </row>
    <row r="175">
      <c r="B175" s="19"/>
      <c r="C175" s="19"/>
      <c r="D175" s="19"/>
      <c r="E175" s="19"/>
      <c r="F175" s="19"/>
      <c r="G175" s="19"/>
      <c r="H175" s="19" t="s">
        <v>604</v>
      </c>
      <c r="I175" s="19" t="s">
        <v>362</v>
      </c>
      <c r="J175" s="19">
        <f t="shared" si="1"/>
        <v>75</v>
      </c>
      <c r="K175" s="19">
        <v>1000.0</v>
      </c>
      <c r="L175" s="19">
        <f t="shared" si="2"/>
        <v>4096</v>
      </c>
      <c r="M175" s="19">
        <f t="shared" si="3"/>
        <v>4171</v>
      </c>
    </row>
    <row r="176">
      <c r="B176" s="19"/>
      <c r="C176" s="19"/>
      <c r="D176" s="19"/>
      <c r="E176" s="19"/>
      <c r="F176" s="19"/>
      <c r="G176" s="19"/>
      <c r="H176" s="19" t="s">
        <v>605</v>
      </c>
      <c r="I176" s="19" t="s">
        <v>364</v>
      </c>
      <c r="J176" s="19">
        <f t="shared" si="1"/>
        <v>76</v>
      </c>
      <c r="K176" s="19">
        <v>1000.0</v>
      </c>
      <c r="L176" s="19">
        <f t="shared" si="2"/>
        <v>4096</v>
      </c>
      <c r="M176" s="19">
        <f t="shared" si="3"/>
        <v>4172</v>
      </c>
    </row>
    <row r="177">
      <c r="B177" s="19"/>
      <c r="C177" s="19"/>
      <c r="D177" s="19"/>
      <c r="E177" s="19"/>
      <c r="F177" s="19"/>
      <c r="G177" s="19"/>
      <c r="H177" s="19" t="s">
        <v>606</v>
      </c>
      <c r="I177" s="19" t="s">
        <v>366</v>
      </c>
      <c r="J177" s="19">
        <f t="shared" si="1"/>
        <v>77</v>
      </c>
      <c r="K177" s="19">
        <v>1000.0</v>
      </c>
      <c r="L177" s="19">
        <f t="shared" si="2"/>
        <v>4096</v>
      </c>
      <c r="M177" s="19">
        <f t="shared" si="3"/>
        <v>4173</v>
      </c>
    </row>
    <row r="178">
      <c r="B178" s="19"/>
      <c r="C178" s="19"/>
      <c r="D178" s="19"/>
      <c r="E178" s="19"/>
      <c r="F178" s="19"/>
      <c r="G178" s="19"/>
      <c r="H178" s="19" t="s">
        <v>607</v>
      </c>
      <c r="I178" s="19" t="s">
        <v>368</v>
      </c>
      <c r="J178" s="19">
        <f t="shared" si="1"/>
        <v>78</v>
      </c>
      <c r="K178" s="19">
        <v>1000.0</v>
      </c>
      <c r="L178" s="19">
        <f t="shared" si="2"/>
        <v>4096</v>
      </c>
      <c r="M178" s="19">
        <f t="shared" si="3"/>
        <v>4174</v>
      </c>
    </row>
    <row r="179">
      <c r="B179" s="19"/>
      <c r="C179" s="19"/>
      <c r="D179" s="19"/>
      <c r="E179" s="19"/>
      <c r="F179" s="19"/>
      <c r="G179" s="19"/>
      <c r="H179" s="19" t="s">
        <v>608</v>
      </c>
      <c r="I179" s="19" t="s">
        <v>370</v>
      </c>
      <c r="J179" s="19">
        <f t="shared" si="1"/>
        <v>79</v>
      </c>
      <c r="K179" s="19">
        <v>1000.0</v>
      </c>
      <c r="L179" s="19">
        <f t="shared" si="2"/>
        <v>4096</v>
      </c>
      <c r="M179" s="19">
        <f t="shared" si="3"/>
        <v>4175</v>
      </c>
    </row>
    <row r="180">
      <c r="B180" s="19"/>
      <c r="C180" s="19"/>
      <c r="D180" s="19"/>
      <c r="E180" s="19"/>
      <c r="F180" s="19"/>
      <c r="G180" s="19"/>
      <c r="H180" s="19" t="s">
        <v>609</v>
      </c>
      <c r="I180" s="19">
        <v>50.0</v>
      </c>
      <c r="J180" s="19">
        <f t="shared" si="1"/>
        <v>80</v>
      </c>
      <c r="K180" s="19">
        <v>1000.0</v>
      </c>
      <c r="L180" s="19">
        <f t="shared" si="2"/>
        <v>4096</v>
      </c>
      <c r="M180" s="19">
        <f t="shared" si="3"/>
        <v>4176</v>
      </c>
    </row>
    <row r="181">
      <c r="B181" s="19"/>
      <c r="C181" s="19"/>
      <c r="D181" s="19"/>
      <c r="E181" s="19"/>
      <c r="F181" s="19"/>
      <c r="G181" s="19"/>
      <c r="H181" s="19" t="s">
        <v>610</v>
      </c>
      <c r="I181" s="19">
        <v>51.0</v>
      </c>
      <c r="J181" s="19">
        <f t="shared" si="1"/>
        <v>81</v>
      </c>
      <c r="K181" s="19">
        <v>1000.0</v>
      </c>
      <c r="L181" s="19">
        <f t="shared" si="2"/>
        <v>4096</v>
      </c>
      <c r="M181" s="19">
        <f t="shared" si="3"/>
        <v>4177</v>
      </c>
    </row>
    <row r="182">
      <c r="B182" s="19"/>
      <c r="C182" s="19"/>
      <c r="D182" s="19"/>
      <c r="E182" s="19"/>
      <c r="F182" s="19"/>
      <c r="G182" s="19"/>
      <c r="H182" s="19" t="s">
        <v>611</v>
      </c>
      <c r="I182" s="19">
        <v>52.0</v>
      </c>
      <c r="J182" s="19">
        <f t="shared" si="1"/>
        <v>82</v>
      </c>
      <c r="K182" s="19">
        <v>1000.0</v>
      </c>
      <c r="L182" s="19">
        <f t="shared" si="2"/>
        <v>4096</v>
      </c>
      <c r="M182" s="19">
        <f t="shared" si="3"/>
        <v>4178</v>
      </c>
    </row>
    <row r="183">
      <c r="B183" s="19"/>
      <c r="C183" s="19"/>
      <c r="D183" s="19"/>
      <c r="E183" s="19"/>
      <c r="F183" s="19"/>
      <c r="G183" s="19"/>
      <c r="H183" s="19" t="s">
        <v>612</v>
      </c>
      <c r="I183" s="19">
        <v>53.0</v>
      </c>
      <c r="J183" s="19">
        <f t="shared" si="1"/>
        <v>83</v>
      </c>
      <c r="K183" s="19">
        <v>1000.0</v>
      </c>
      <c r="L183" s="19">
        <f t="shared" si="2"/>
        <v>4096</v>
      </c>
      <c r="M183" s="19">
        <f t="shared" si="3"/>
        <v>4179</v>
      </c>
    </row>
    <row r="184">
      <c r="B184" s="19"/>
      <c r="C184" s="19"/>
      <c r="D184" s="19"/>
      <c r="E184" s="19"/>
      <c r="F184" s="19"/>
      <c r="G184" s="19"/>
      <c r="H184" s="19" t="s">
        <v>613</v>
      </c>
      <c r="I184" s="19">
        <v>54.0</v>
      </c>
      <c r="J184" s="19">
        <f t="shared" si="1"/>
        <v>84</v>
      </c>
      <c r="K184" s="19">
        <v>1000.0</v>
      </c>
      <c r="L184" s="19">
        <f t="shared" si="2"/>
        <v>4096</v>
      </c>
      <c r="M184" s="19">
        <f t="shared" si="3"/>
        <v>4180</v>
      </c>
    </row>
    <row r="185">
      <c r="B185" s="19"/>
      <c r="C185" s="19"/>
      <c r="D185" s="19"/>
      <c r="E185" s="19"/>
      <c r="F185" s="19"/>
      <c r="G185" s="19"/>
      <c r="H185" s="19" t="s">
        <v>614</v>
      </c>
      <c r="I185" s="19">
        <v>55.0</v>
      </c>
      <c r="J185" s="19">
        <f t="shared" si="1"/>
        <v>85</v>
      </c>
      <c r="K185" s="19">
        <v>1000.0</v>
      </c>
      <c r="L185" s="19">
        <f t="shared" si="2"/>
        <v>4096</v>
      </c>
      <c r="M185" s="19">
        <f t="shared" si="3"/>
        <v>4181</v>
      </c>
    </row>
    <row r="186">
      <c r="B186" s="19"/>
      <c r="C186" s="19"/>
      <c r="D186" s="19"/>
      <c r="E186" s="19"/>
      <c r="F186" s="19"/>
      <c r="G186" s="19"/>
      <c r="H186" s="19" t="s">
        <v>615</v>
      </c>
      <c r="I186" s="19">
        <v>56.0</v>
      </c>
      <c r="J186" s="19">
        <f t="shared" si="1"/>
        <v>86</v>
      </c>
      <c r="K186" s="19">
        <v>1000.0</v>
      </c>
      <c r="L186" s="19">
        <f t="shared" si="2"/>
        <v>4096</v>
      </c>
      <c r="M186" s="19">
        <f t="shared" si="3"/>
        <v>4182</v>
      </c>
    </row>
    <row r="187">
      <c r="B187" s="19"/>
      <c r="C187" s="19"/>
      <c r="D187" s="19"/>
      <c r="E187" s="19"/>
      <c r="F187" s="19"/>
      <c r="G187" s="19"/>
      <c r="H187" s="19" t="s">
        <v>616</v>
      </c>
      <c r="I187" s="19">
        <v>57.0</v>
      </c>
      <c r="J187" s="19">
        <f t="shared" si="1"/>
        <v>87</v>
      </c>
      <c r="K187" s="19">
        <v>1000.0</v>
      </c>
      <c r="L187" s="19">
        <f t="shared" si="2"/>
        <v>4096</v>
      </c>
      <c r="M187" s="19">
        <f t="shared" si="3"/>
        <v>4183</v>
      </c>
    </row>
    <row r="188">
      <c r="B188" s="19"/>
      <c r="C188" s="19"/>
      <c r="D188" s="19"/>
      <c r="E188" s="19"/>
      <c r="F188" s="19"/>
      <c r="G188" s="19"/>
      <c r="H188" s="19" t="s">
        <v>617</v>
      </c>
      <c r="I188" s="19">
        <v>58.0</v>
      </c>
      <c r="J188" s="19">
        <f t="shared" si="1"/>
        <v>88</v>
      </c>
      <c r="K188" s="19">
        <v>1000.0</v>
      </c>
      <c r="L188" s="19">
        <f t="shared" si="2"/>
        <v>4096</v>
      </c>
      <c r="M188" s="19">
        <f t="shared" si="3"/>
        <v>4184</v>
      </c>
    </row>
    <row r="189">
      <c r="B189" s="19"/>
      <c r="C189" s="19"/>
      <c r="D189" s="19"/>
      <c r="E189" s="19"/>
      <c r="F189" s="19"/>
      <c r="G189" s="19"/>
      <c r="H189" s="19" t="s">
        <v>618</v>
      </c>
      <c r="I189" s="19">
        <v>59.0</v>
      </c>
      <c r="J189" s="19">
        <f t="shared" si="1"/>
        <v>89</v>
      </c>
      <c r="K189" s="19">
        <v>1000.0</v>
      </c>
      <c r="L189" s="19">
        <f t="shared" si="2"/>
        <v>4096</v>
      </c>
      <c r="M189" s="19">
        <f t="shared" si="3"/>
        <v>4185</v>
      </c>
    </row>
    <row r="190">
      <c r="B190" s="19"/>
      <c r="C190" s="19"/>
      <c r="D190" s="19"/>
      <c r="E190" s="19"/>
      <c r="F190" s="19"/>
      <c r="G190" s="19"/>
      <c r="H190" s="19" t="s">
        <v>619</v>
      </c>
      <c r="I190" s="19" t="s">
        <v>108</v>
      </c>
      <c r="J190" s="19">
        <f t="shared" si="1"/>
        <v>90</v>
      </c>
      <c r="K190" s="19">
        <v>1000.0</v>
      </c>
      <c r="L190" s="19">
        <f t="shared" si="2"/>
        <v>4096</v>
      </c>
      <c r="M190" s="19">
        <f t="shared" si="3"/>
        <v>4186</v>
      </c>
    </row>
    <row r="191">
      <c r="B191" s="19"/>
      <c r="C191" s="19"/>
      <c r="D191" s="19"/>
      <c r="E191" s="19"/>
      <c r="F191" s="19"/>
      <c r="G191" s="19"/>
      <c r="H191" s="19" t="s">
        <v>620</v>
      </c>
      <c r="I191" s="19" t="s">
        <v>118</v>
      </c>
      <c r="J191" s="19">
        <f t="shared" si="1"/>
        <v>91</v>
      </c>
      <c r="K191" s="19">
        <v>1000.0</v>
      </c>
      <c r="L191" s="19">
        <f t="shared" si="2"/>
        <v>4096</v>
      </c>
      <c r="M191" s="19">
        <f t="shared" si="3"/>
        <v>4187</v>
      </c>
    </row>
    <row r="192">
      <c r="B192" s="19"/>
      <c r="C192" s="19"/>
      <c r="D192" s="19"/>
      <c r="E192" s="19"/>
      <c r="F192" s="19"/>
      <c r="G192" s="19"/>
      <c r="H192" s="19" t="s">
        <v>621</v>
      </c>
      <c r="I192" s="19" t="s">
        <v>127</v>
      </c>
      <c r="J192" s="19">
        <f t="shared" si="1"/>
        <v>92</v>
      </c>
      <c r="K192" s="19">
        <v>1000.0</v>
      </c>
      <c r="L192" s="19">
        <f t="shared" si="2"/>
        <v>4096</v>
      </c>
      <c r="M192" s="19">
        <f t="shared" si="3"/>
        <v>4188</v>
      </c>
    </row>
    <row r="193">
      <c r="B193" s="19"/>
      <c r="C193" s="19"/>
      <c r="D193" s="19"/>
      <c r="E193" s="19"/>
      <c r="F193" s="19"/>
      <c r="G193" s="19"/>
      <c r="H193" s="19" t="s">
        <v>622</v>
      </c>
      <c r="I193" s="19" t="s">
        <v>137</v>
      </c>
      <c r="J193" s="19">
        <f t="shared" si="1"/>
        <v>93</v>
      </c>
      <c r="K193" s="19">
        <v>1000.0</v>
      </c>
      <c r="L193" s="19">
        <f t="shared" si="2"/>
        <v>4096</v>
      </c>
      <c r="M193" s="19">
        <f t="shared" si="3"/>
        <v>4189</v>
      </c>
    </row>
    <row r="194">
      <c r="B194" s="19"/>
      <c r="C194" s="19"/>
      <c r="D194" s="19"/>
      <c r="E194" s="19"/>
      <c r="F194" s="19"/>
      <c r="G194" s="19"/>
      <c r="H194" s="19" t="s">
        <v>623</v>
      </c>
      <c r="I194" s="19" t="s">
        <v>147</v>
      </c>
      <c r="J194" s="19">
        <f t="shared" si="1"/>
        <v>94</v>
      </c>
      <c r="K194" s="19">
        <v>1000.0</v>
      </c>
      <c r="L194" s="19">
        <f t="shared" si="2"/>
        <v>4096</v>
      </c>
      <c r="M194" s="19">
        <f t="shared" si="3"/>
        <v>4190</v>
      </c>
    </row>
    <row r="195">
      <c r="B195" s="19"/>
      <c r="C195" s="19"/>
      <c r="D195" s="19"/>
      <c r="E195" s="19"/>
      <c r="F195" s="19"/>
      <c r="G195" s="19"/>
      <c r="H195" s="19" t="s">
        <v>624</v>
      </c>
      <c r="I195" s="19" t="s">
        <v>156</v>
      </c>
      <c r="J195" s="19">
        <f t="shared" si="1"/>
        <v>95</v>
      </c>
      <c r="K195" s="19">
        <v>1000.0</v>
      </c>
      <c r="L195" s="19">
        <f t="shared" si="2"/>
        <v>4096</v>
      </c>
      <c r="M195" s="19">
        <f t="shared" si="3"/>
        <v>4191</v>
      </c>
    </row>
    <row r="196">
      <c r="B196" s="19"/>
      <c r="C196" s="19"/>
      <c r="D196" s="19"/>
      <c r="E196" s="19"/>
      <c r="F196" s="19"/>
      <c r="G196" s="19"/>
      <c r="H196" s="19" t="s">
        <v>625</v>
      </c>
      <c r="I196" s="19">
        <v>60.0</v>
      </c>
      <c r="J196" s="19">
        <f t="shared" si="1"/>
        <v>96</v>
      </c>
      <c r="K196" s="19">
        <v>1000.0</v>
      </c>
      <c r="L196" s="19">
        <f t="shared" si="2"/>
        <v>4096</v>
      </c>
      <c r="M196" s="19">
        <f t="shared" si="3"/>
        <v>4192</v>
      </c>
    </row>
    <row r="197">
      <c r="B197" s="19"/>
      <c r="C197" s="19"/>
      <c r="D197" s="19"/>
      <c r="E197" s="19"/>
      <c r="F197" s="19"/>
      <c r="G197" s="19"/>
      <c r="H197" s="19" t="s">
        <v>215</v>
      </c>
      <c r="I197" s="19">
        <v>0.0</v>
      </c>
      <c r="J197" s="19">
        <f t="shared" si="1"/>
        <v>0</v>
      </c>
      <c r="K197" s="19">
        <v>0.0</v>
      </c>
      <c r="L197" s="19">
        <f t="shared" si="2"/>
        <v>0</v>
      </c>
      <c r="M197" s="19">
        <f t="shared" si="3"/>
        <v>0</v>
      </c>
    </row>
    <row r="198">
      <c r="B198" s="19"/>
      <c r="C198" s="19"/>
      <c r="D198" s="19"/>
      <c r="E198" s="19"/>
      <c r="F198" s="19"/>
      <c r="G198" s="19"/>
      <c r="H198" s="19" t="s">
        <v>112</v>
      </c>
      <c r="I198" s="19">
        <v>0.0</v>
      </c>
      <c r="J198" s="19">
        <f t="shared" si="1"/>
        <v>0</v>
      </c>
      <c r="K198" s="19">
        <v>2000.0</v>
      </c>
      <c r="L198" s="19">
        <f t="shared" si="2"/>
        <v>8192</v>
      </c>
      <c r="M198" s="19">
        <f t="shared" si="3"/>
        <v>8192</v>
      </c>
    </row>
    <row r="199">
      <c r="B199" s="19"/>
      <c r="C199" s="19"/>
      <c r="D199" s="19"/>
      <c r="E199" s="19"/>
      <c r="F199" s="19"/>
      <c r="G199" s="19"/>
      <c r="H199" s="19" t="s">
        <v>122</v>
      </c>
      <c r="I199" s="19">
        <v>1.0</v>
      </c>
      <c r="J199" s="19">
        <f t="shared" si="1"/>
        <v>1</v>
      </c>
      <c r="K199" s="19">
        <v>2000.0</v>
      </c>
      <c r="L199" s="19">
        <f t="shared" si="2"/>
        <v>8192</v>
      </c>
      <c r="M199" s="19">
        <f t="shared" si="3"/>
        <v>8193</v>
      </c>
    </row>
    <row r="200">
      <c r="B200" s="19"/>
      <c r="C200" s="19"/>
      <c r="D200" s="19"/>
      <c r="E200" s="19"/>
      <c r="F200" s="19"/>
      <c r="G200" s="19"/>
      <c r="H200" s="19" t="s">
        <v>104</v>
      </c>
      <c r="I200" s="19">
        <v>2.0</v>
      </c>
      <c r="J200" s="19">
        <f t="shared" si="1"/>
        <v>2</v>
      </c>
      <c r="K200" s="19">
        <v>2000.0</v>
      </c>
      <c r="L200" s="19">
        <f t="shared" si="2"/>
        <v>8192</v>
      </c>
      <c r="M200" s="19">
        <f t="shared" si="3"/>
        <v>8194</v>
      </c>
    </row>
    <row r="201">
      <c r="B201" s="19"/>
      <c r="C201" s="19"/>
      <c r="D201" s="19"/>
      <c r="E201" s="19"/>
      <c r="F201" s="19"/>
      <c r="G201" s="19"/>
      <c r="H201" s="19" t="s">
        <v>131</v>
      </c>
      <c r="I201" s="19">
        <v>3.0</v>
      </c>
      <c r="J201" s="19">
        <f t="shared" si="1"/>
        <v>3</v>
      </c>
      <c r="K201" s="19">
        <v>2000.0</v>
      </c>
      <c r="L201" s="19">
        <f t="shared" si="2"/>
        <v>8192</v>
      </c>
      <c r="M201" s="19">
        <f t="shared" si="3"/>
        <v>8195</v>
      </c>
    </row>
    <row r="202">
      <c r="B202" s="19"/>
      <c r="C202" s="19"/>
      <c r="D202" s="19"/>
      <c r="E202" s="19"/>
      <c r="F202" s="19"/>
      <c r="G202" s="19"/>
      <c r="H202" s="19" t="s">
        <v>94</v>
      </c>
      <c r="I202" s="19">
        <v>0.0</v>
      </c>
      <c r="J202" s="19">
        <f t="shared" si="1"/>
        <v>0</v>
      </c>
      <c r="K202" s="19">
        <v>4000.0</v>
      </c>
      <c r="L202" s="19">
        <f t="shared" si="2"/>
        <v>16384</v>
      </c>
      <c r="M202" s="19">
        <f t="shared" si="3"/>
        <v>16384</v>
      </c>
    </row>
    <row r="203">
      <c r="B203" s="19"/>
      <c r="C203" s="19"/>
      <c r="D203" s="19"/>
      <c r="E203" s="19"/>
      <c r="F203" s="19"/>
      <c r="G203" s="19"/>
      <c r="H203" s="19" t="s">
        <v>102</v>
      </c>
      <c r="I203" s="19">
        <v>1.0</v>
      </c>
      <c r="J203" s="19">
        <f t="shared" si="1"/>
        <v>1</v>
      </c>
      <c r="K203" s="19">
        <v>4000.0</v>
      </c>
      <c r="L203" s="19">
        <f t="shared" si="2"/>
        <v>16384</v>
      </c>
      <c r="M203" s="19">
        <f t="shared" si="3"/>
        <v>16385</v>
      </c>
    </row>
    <row r="204">
      <c r="B204" s="19"/>
      <c r="C204" s="19"/>
      <c r="D204" s="19"/>
      <c r="E204" s="19"/>
      <c r="F204" s="19"/>
      <c r="G204" s="19"/>
      <c r="H204" s="19" t="s">
        <v>110</v>
      </c>
      <c r="I204" s="19">
        <v>2.0</v>
      </c>
      <c r="J204" s="19">
        <f t="shared" si="1"/>
        <v>2</v>
      </c>
      <c r="K204" s="19">
        <v>4000.0</v>
      </c>
      <c r="L204" s="19">
        <f t="shared" si="2"/>
        <v>16384</v>
      </c>
      <c r="M204" s="19">
        <f t="shared" si="3"/>
        <v>16386</v>
      </c>
    </row>
    <row r="205">
      <c r="B205" s="19"/>
      <c r="C205" s="19"/>
      <c r="D205" s="19"/>
      <c r="E205" s="19"/>
      <c r="F205" s="19"/>
      <c r="G205" s="19"/>
      <c r="H205" s="19" t="s">
        <v>120</v>
      </c>
      <c r="I205" s="19">
        <v>3.0</v>
      </c>
      <c r="J205" s="19">
        <f t="shared" si="1"/>
        <v>3</v>
      </c>
      <c r="K205" s="19">
        <v>4000.0</v>
      </c>
      <c r="L205" s="19">
        <f t="shared" si="2"/>
        <v>16384</v>
      </c>
      <c r="M205" s="19">
        <f t="shared" si="3"/>
        <v>16387</v>
      </c>
    </row>
    <row r="206">
      <c r="B206" s="19"/>
      <c r="C206" s="19"/>
      <c r="D206" s="19"/>
      <c r="E206" s="19"/>
      <c r="F206" s="19"/>
      <c r="G206" s="19"/>
      <c r="H206" s="19" t="s">
        <v>129</v>
      </c>
      <c r="I206" s="19">
        <v>4.0</v>
      </c>
      <c r="J206" s="19">
        <f t="shared" si="1"/>
        <v>4</v>
      </c>
      <c r="K206" s="19">
        <v>4000.0</v>
      </c>
      <c r="L206" s="19">
        <f t="shared" si="2"/>
        <v>16384</v>
      </c>
      <c r="M206" s="19">
        <f t="shared" si="3"/>
        <v>16388</v>
      </c>
    </row>
    <row r="207">
      <c r="B207" s="19"/>
      <c r="C207" s="19"/>
      <c r="D207" s="19"/>
      <c r="E207" s="19"/>
      <c r="F207" s="19"/>
      <c r="G207" s="19"/>
      <c r="H207" s="19" t="s">
        <v>149</v>
      </c>
      <c r="I207" s="19">
        <v>5.0</v>
      </c>
      <c r="J207" s="19">
        <f t="shared" si="1"/>
        <v>5</v>
      </c>
      <c r="K207" s="19">
        <v>4000.0</v>
      </c>
      <c r="L207" s="19">
        <f t="shared" si="2"/>
        <v>16384</v>
      </c>
      <c r="M207" s="19">
        <f t="shared" si="3"/>
        <v>16389</v>
      </c>
    </row>
    <row r="208">
      <c r="B208" s="19"/>
      <c r="C208" s="19"/>
      <c r="D208" s="19"/>
      <c r="E208" s="19"/>
      <c r="F208" s="19"/>
      <c r="G208" s="19"/>
      <c r="H208" s="19" t="s">
        <v>626</v>
      </c>
      <c r="I208" s="19">
        <v>6.0</v>
      </c>
      <c r="J208" s="19">
        <f t="shared" si="1"/>
        <v>6</v>
      </c>
      <c r="K208" s="19">
        <v>4000.0</v>
      </c>
      <c r="L208" s="19">
        <f t="shared" si="2"/>
        <v>16384</v>
      </c>
      <c r="M208" s="19">
        <f t="shared" si="3"/>
        <v>16390</v>
      </c>
    </row>
    <row r="209">
      <c r="B209" s="19"/>
      <c r="C209" s="19"/>
      <c r="D209" s="19"/>
      <c r="E209" s="19"/>
      <c r="F209" s="19"/>
      <c r="G209" s="19"/>
      <c r="H209" s="19" t="s">
        <v>165</v>
      </c>
      <c r="I209" s="19" t="s">
        <v>627</v>
      </c>
      <c r="J209" s="19">
        <f t="shared" si="1"/>
        <v>188</v>
      </c>
      <c r="K209" s="19">
        <v>0.0</v>
      </c>
      <c r="L209" s="19">
        <f t="shared" si="2"/>
        <v>0</v>
      </c>
      <c r="M209" s="19">
        <f t="shared" si="3"/>
        <v>188</v>
      </c>
    </row>
    <row r="210">
      <c r="B210" s="19"/>
      <c r="C210" s="19"/>
      <c r="D210" s="19"/>
      <c r="E210" s="19"/>
      <c r="F210" s="19"/>
      <c r="G210" s="19"/>
      <c r="H210" s="19" t="s">
        <v>166</v>
      </c>
      <c r="I210" s="19" t="s">
        <v>628</v>
      </c>
      <c r="J210" s="19">
        <f t="shared" si="1"/>
        <v>190</v>
      </c>
      <c r="K210" s="19">
        <v>0.0</v>
      </c>
      <c r="L210" s="19">
        <f t="shared" si="2"/>
        <v>0</v>
      </c>
      <c r="M210" s="19">
        <f t="shared" si="3"/>
        <v>190</v>
      </c>
    </row>
    <row r="211">
      <c r="B211" s="19"/>
      <c r="C211" s="19"/>
      <c r="D211" s="19"/>
      <c r="E211" s="19"/>
      <c r="F211" s="19"/>
      <c r="G211" s="19"/>
      <c r="H211" s="19" t="s">
        <v>233</v>
      </c>
      <c r="I211" s="19">
        <v>0.0</v>
      </c>
      <c r="J211" s="19">
        <f t="shared" si="1"/>
        <v>0</v>
      </c>
      <c r="K211" s="19">
        <v>7000.0</v>
      </c>
      <c r="L211" s="19">
        <f t="shared" si="2"/>
        <v>28672</v>
      </c>
      <c r="M211" s="19">
        <f t="shared" si="3"/>
        <v>28672</v>
      </c>
    </row>
    <row r="212">
      <c r="B212" s="19"/>
      <c r="C212" s="19"/>
      <c r="D212" s="19"/>
      <c r="E212" s="19"/>
      <c r="F212" s="19"/>
      <c r="G212" s="19"/>
      <c r="H212" s="19" t="s">
        <v>241</v>
      </c>
      <c r="I212" s="19">
        <v>1.0</v>
      </c>
      <c r="J212" s="19">
        <f t="shared" si="1"/>
        <v>1</v>
      </c>
      <c r="K212" s="19">
        <v>7000.0</v>
      </c>
      <c r="L212" s="19">
        <f t="shared" si="2"/>
        <v>28672</v>
      </c>
      <c r="M212" s="19">
        <f t="shared" si="3"/>
        <v>28673</v>
      </c>
    </row>
    <row r="213">
      <c r="B213" s="19"/>
      <c r="C213" s="19"/>
      <c r="D213" s="19"/>
      <c r="E213" s="19"/>
      <c r="F213" s="19"/>
      <c r="G213" s="19"/>
      <c r="H213" s="19" t="s">
        <v>248</v>
      </c>
      <c r="I213" s="19">
        <v>2.0</v>
      </c>
      <c r="J213" s="19">
        <f t="shared" si="1"/>
        <v>2</v>
      </c>
      <c r="K213" s="19">
        <v>7000.0</v>
      </c>
      <c r="L213" s="19">
        <f t="shared" si="2"/>
        <v>28672</v>
      </c>
      <c r="M213" s="19">
        <f t="shared" si="3"/>
        <v>28674</v>
      </c>
    </row>
    <row r="214">
      <c r="B214" s="19"/>
      <c r="C214" s="19"/>
      <c r="D214" s="19"/>
      <c r="E214" s="19"/>
      <c r="F214" s="19"/>
      <c r="G214" s="19"/>
      <c r="H214" s="19" t="s">
        <v>256</v>
      </c>
      <c r="I214" s="19">
        <v>3.0</v>
      </c>
      <c r="J214" s="19">
        <f t="shared" si="1"/>
        <v>3</v>
      </c>
      <c r="K214" s="19">
        <v>7000.0</v>
      </c>
      <c r="L214" s="19">
        <f t="shared" si="2"/>
        <v>28672</v>
      </c>
      <c r="M214" s="19">
        <f t="shared" si="3"/>
        <v>28675</v>
      </c>
    </row>
    <row r="215">
      <c r="B215" s="19"/>
      <c r="C215" s="19"/>
      <c r="D215" s="19"/>
      <c r="E215" s="19"/>
      <c r="F215" s="19"/>
      <c r="G215" s="19"/>
      <c r="H215" s="19" t="s">
        <v>263</v>
      </c>
      <c r="I215" s="19">
        <v>4.0</v>
      </c>
      <c r="J215" s="19">
        <f t="shared" si="1"/>
        <v>4</v>
      </c>
      <c r="K215" s="19">
        <v>7000.0</v>
      </c>
      <c r="L215" s="19">
        <f t="shared" si="2"/>
        <v>28672</v>
      </c>
      <c r="M215" s="19">
        <f t="shared" si="3"/>
        <v>28676</v>
      </c>
    </row>
    <row r="216">
      <c r="B216" s="19"/>
      <c r="C216" s="19"/>
      <c r="D216" s="19"/>
      <c r="E216" s="19"/>
      <c r="F216" s="19"/>
      <c r="G216" s="19"/>
      <c r="H216" s="19" t="s">
        <v>269</v>
      </c>
      <c r="I216" s="19">
        <v>5.0</v>
      </c>
      <c r="J216" s="19">
        <f t="shared" si="1"/>
        <v>5</v>
      </c>
      <c r="K216" s="19">
        <v>7000.0</v>
      </c>
      <c r="L216" s="19">
        <f t="shared" si="2"/>
        <v>28672</v>
      </c>
      <c r="M216" s="19">
        <f t="shared" si="3"/>
        <v>28677</v>
      </c>
    </row>
    <row r="217">
      <c r="B217" s="19"/>
      <c r="C217" s="19"/>
      <c r="D217" s="19"/>
      <c r="E217" s="19"/>
      <c r="F217" s="19"/>
      <c r="G217" s="19"/>
      <c r="H217" s="19" t="s">
        <v>275</v>
      </c>
      <c r="I217" s="19">
        <v>6.0</v>
      </c>
      <c r="J217" s="19">
        <f t="shared" si="1"/>
        <v>6</v>
      </c>
      <c r="K217" s="19">
        <v>7000.0</v>
      </c>
      <c r="L217" s="19">
        <f t="shared" si="2"/>
        <v>28672</v>
      </c>
      <c r="M217" s="19">
        <f t="shared" si="3"/>
        <v>28678</v>
      </c>
    </row>
    <row r="218">
      <c r="B218" s="19"/>
      <c r="C218" s="19"/>
      <c r="D218" s="19"/>
      <c r="E218" s="19"/>
      <c r="F218" s="19"/>
      <c r="G218" s="19"/>
      <c r="H218" s="19" t="s">
        <v>281</v>
      </c>
      <c r="I218" s="19">
        <v>7.0</v>
      </c>
      <c r="J218" s="19">
        <f t="shared" si="1"/>
        <v>7</v>
      </c>
      <c r="K218" s="19">
        <v>7000.0</v>
      </c>
      <c r="L218" s="19">
        <f t="shared" si="2"/>
        <v>28672</v>
      </c>
      <c r="M218" s="19">
        <f t="shared" si="3"/>
        <v>28679</v>
      </c>
    </row>
    <row r="219">
      <c r="B219" s="19"/>
      <c r="C219" s="19"/>
      <c r="D219" s="19"/>
      <c r="E219" s="19"/>
      <c r="F219" s="19"/>
      <c r="G219" s="19"/>
      <c r="H219" s="19" t="s">
        <v>236</v>
      </c>
      <c r="I219" s="19">
        <v>8.0</v>
      </c>
      <c r="J219" s="19">
        <f t="shared" si="1"/>
        <v>8</v>
      </c>
      <c r="K219" s="19">
        <v>7000.0</v>
      </c>
      <c r="L219" s="19">
        <f t="shared" si="2"/>
        <v>28672</v>
      </c>
      <c r="M219" s="19">
        <f t="shared" si="3"/>
        <v>28680</v>
      </c>
    </row>
    <row r="220">
      <c r="B220" s="19"/>
      <c r="C220" s="19"/>
      <c r="D220" s="19"/>
      <c r="E220" s="19"/>
      <c r="F220" s="19"/>
      <c r="G220" s="19"/>
      <c r="H220" s="19" t="s">
        <v>244</v>
      </c>
      <c r="I220" s="19">
        <v>9.0</v>
      </c>
      <c r="J220" s="19">
        <f t="shared" si="1"/>
        <v>9</v>
      </c>
      <c r="K220" s="19">
        <v>7000.0</v>
      </c>
      <c r="L220" s="19">
        <f t="shared" si="2"/>
        <v>28672</v>
      </c>
      <c r="M220" s="19">
        <f t="shared" si="3"/>
        <v>28681</v>
      </c>
    </row>
    <row r="221">
      <c r="B221" s="19"/>
      <c r="C221" s="19"/>
      <c r="D221" s="19"/>
      <c r="E221" s="19"/>
      <c r="F221" s="19"/>
      <c r="G221" s="19"/>
      <c r="H221" s="19" t="s">
        <v>251</v>
      </c>
      <c r="I221" s="19" t="s">
        <v>6</v>
      </c>
      <c r="J221" s="19">
        <f t="shared" si="1"/>
        <v>10</v>
      </c>
      <c r="K221" s="19">
        <v>7000.0</v>
      </c>
      <c r="L221" s="19">
        <f t="shared" si="2"/>
        <v>28672</v>
      </c>
      <c r="M221" s="19">
        <f t="shared" si="3"/>
        <v>28682</v>
      </c>
    </row>
    <row r="222">
      <c r="B222" s="19"/>
      <c r="C222" s="19"/>
      <c r="D222" s="19"/>
      <c r="E222" s="19"/>
      <c r="F222" s="19"/>
      <c r="G222" s="19"/>
      <c r="H222" s="19" t="s">
        <v>259</v>
      </c>
      <c r="I222" s="19" t="s">
        <v>114</v>
      </c>
      <c r="J222" s="19">
        <f t="shared" si="1"/>
        <v>11</v>
      </c>
      <c r="K222" s="19">
        <v>7000.0</v>
      </c>
      <c r="L222" s="19">
        <f t="shared" si="2"/>
        <v>28672</v>
      </c>
      <c r="M222" s="19">
        <f t="shared" si="3"/>
        <v>28683</v>
      </c>
    </row>
    <row r="223">
      <c r="B223" s="19"/>
      <c r="C223" s="19"/>
      <c r="D223" s="19"/>
      <c r="E223" s="19"/>
      <c r="F223" s="19"/>
      <c r="G223" s="19"/>
      <c r="H223" s="19" t="s">
        <v>266</v>
      </c>
      <c r="I223" s="19" t="s">
        <v>5</v>
      </c>
      <c r="J223" s="19">
        <f t="shared" si="1"/>
        <v>12</v>
      </c>
      <c r="K223" s="19">
        <v>7000.0</v>
      </c>
      <c r="L223" s="19">
        <f t="shared" si="2"/>
        <v>28672</v>
      </c>
      <c r="M223" s="19">
        <f t="shared" si="3"/>
        <v>28684</v>
      </c>
    </row>
    <row r="224">
      <c r="B224" s="19"/>
      <c r="C224" s="19"/>
      <c r="D224" s="19"/>
      <c r="E224" s="19"/>
      <c r="F224" s="19"/>
      <c r="G224" s="19"/>
      <c r="H224" s="19" t="s">
        <v>272</v>
      </c>
      <c r="I224" s="19" t="s">
        <v>133</v>
      </c>
      <c r="J224" s="19">
        <f t="shared" si="1"/>
        <v>13</v>
      </c>
      <c r="K224" s="19">
        <v>7000.0</v>
      </c>
      <c r="L224" s="19">
        <f t="shared" si="2"/>
        <v>28672</v>
      </c>
      <c r="M224" s="19">
        <f t="shared" si="3"/>
        <v>28685</v>
      </c>
    </row>
    <row r="225">
      <c r="B225" s="19"/>
      <c r="C225" s="19"/>
      <c r="D225" s="19"/>
      <c r="E225" s="19"/>
      <c r="F225" s="19"/>
      <c r="G225" s="19"/>
      <c r="H225" s="19" t="s">
        <v>278</v>
      </c>
      <c r="I225" s="19" t="s">
        <v>143</v>
      </c>
      <c r="J225" s="19">
        <f t="shared" si="1"/>
        <v>14</v>
      </c>
      <c r="K225" s="19">
        <v>7000.0</v>
      </c>
      <c r="L225" s="19">
        <f t="shared" si="2"/>
        <v>28672</v>
      </c>
      <c r="M225" s="19">
        <f t="shared" si="3"/>
        <v>28686</v>
      </c>
    </row>
    <row r="226">
      <c r="B226" s="19"/>
      <c r="C226" s="19"/>
      <c r="D226" s="19"/>
      <c r="E226" s="19"/>
      <c r="F226" s="19"/>
      <c r="G226" s="19"/>
      <c r="H226" s="19" t="s">
        <v>284</v>
      </c>
      <c r="I226" s="19" t="s">
        <v>153</v>
      </c>
      <c r="J226" s="19">
        <f t="shared" si="1"/>
        <v>15</v>
      </c>
      <c r="K226" s="19">
        <v>7000.0</v>
      </c>
      <c r="L226" s="19">
        <f t="shared" si="2"/>
        <v>28672</v>
      </c>
      <c r="M226" s="19">
        <f t="shared" si="3"/>
        <v>28687</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9" t="s">
        <v>629</v>
      </c>
      <c r="B1" s="19"/>
      <c r="C1" s="19"/>
    </row>
    <row r="2">
      <c r="A2" s="19" t="s">
        <v>630</v>
      </c>
      <c r="B2" s="19" t="s">
        <v>631</v>
      </c>
      <c r="C2" s="19" t="s">
        <v>632</v>
      </c>
    </row>
    <row r="3">
      <c r="A3" s="19" t="s">
        <v>633</v>
      </c>
      <c r="B3" s="19" t="s">
        <v>634</v>
      </c>
      <c r="C3" s="19" t="s">
        <v>635</v>
      </c>
    </row>
    <row r="4">
      <c r="A4" s="19" t="s">
        <v>636</v>
      </c>
      <c r="B4" s="19" t="s">
        <v>637</v>
      </c>
      <c r="C4" s="19" t="s">
        <v>638</v>
      </c>
    </row>
    <row r="5">
      <c r="A5" s="19" t="s">
        <v>639</v>
      </c>
      <c r="B5" s="19" t="s">
        <v>640</v>
      </c>
      <c r="C5" s="19" t="s">
        <v>641</v>
      </c>
    </row>
    <row r="6">
      <c r="A6" s="19" t="s">
        <v>642</v>
      </c>
      <c r="B6" s="19" t="s">
        <v>643</v>
      </c>
      <c r="C6" s="19" t="s">
        <v>644</v>
      </c>
    </row>
    <row r="7">
      <c r="A7" s="19" t="s">
        <v>645</v>
      </c>
      <c r="B7" s="19" t="s">
        <v>646</v>
      </c>
      <c r="C7" s="19" t="s">
        <v>647</v>
      </c>
    </row>
    <row r="8">
      <c r="A8" s="19" t="s">
        <v>648</v>
      </c>
      <c r="B8" s="19" t="s">
        <v>649</v>
      </c>
      <c r="C8" s="19" t="s">
        <v>650</v>
      </c>
    </row>
    <row r="9">
      <c r="A9" s="19" t="s">
        <v>651</v>
      </c>
      <c r="B9" s="19" t="s">
        <v>652</v>
      </c>
      <c r="C9" s="19" t="s">
        <v>653</v>
      </c>
    </row>
    <row r="10">
      <c r="A10" s="19" t="s">
        <v>654</v>
      </c>
      <c r="B10" s="19" t="s">
        <v>655</v>
      </c>
      <c r="C10" s="19" t="s">
        <v>656</v>
      </c>
    </row>
    <row r="11">
      <c r="A11" s="19" t="s">
        <v>657</v>
      </c>
      <c r="B11" s="19" t="s">
        <v>658</v>
      </c>
      <c r="C11" s="19" t="s">
        <v>659</v>
      </c>
    </row>
    <row r="12">
      <c r="A12" s="19" t="s">
        <v>651</v>
      </c>
      <c r="B12" s="19" t="s">
        <v>660</v>
      </c>
      <c r="C12" s="19" t="s">
        <v>661</v>
      </c>
    </row>
    <row r="13">
      <c r="A13" s="19" t="s">
        <v>662</v>
      </c>
      <c r="B13" s="19" t="s">
        <v>663</v>
      </c>
      <c r="C13" s="19" t="s">
        <v>664</v>
      </c>
    </row>
    <row r="14">
      <c r="A14" s="19" t="s">
        <v>665</v>
      </c>
      <c r="B14" s="19" t="s">
        <v>666</v>
      </c>
      <c r="C14" s="19" t="s">
        <v>667</v>
      </c>
    </row>
    <row r="15">
      <c r="A15" s="19" t="s">
        <v>651</v>
      </c>
      <c r="B15" s="19" t="s">
        <v>668</v>
      </c>
      <c r="C15" s="19" t="s">
        <v>653</v>
      </c>
    </row>
    <row r="16">
      <c r="A16" s="19" t="s">
        <v>669</v>
      </c>
      <c r="B16" s="19" t="s">
        <v>670</v>
      </c>
      <c r="C16" s="19" t="s">
        <v>671</v>
      </c>
    </row>
    <row r="17">
      <c r="A17" s="19" t="s">
        <v>672</v>
      </c>
      <c r="B17" s="19" t="s">
        <v>673</v>
      </c>
      <c r="C17" s="19" t="s">
        <v>674</v>
      </c>
    </row>
    <row r="18">
      <c r="A18" s="19" t="s">
        <v>675</v>
      </c>
      <c r="B18" s="19" t="s">
        <v>676</v>
      </c>
      <c r="C18" s="19" t="s">
        <v>677</v>
      </c>
    </row>
    <row r="19">
      <c r="A19" s="19" t="s">
        <v>678</v>
      </c>
      <c r="B19" s="19" t="s">
        <v>679</v>
      </c>
      <c r="C19" s="19" t="s">
        <v>680</v>
      </c>
    </row>
    <row r="20">
      <c r="A20" s="19" t="s">
        <v>681</v>
      </c>
      <c r="B20" s="19" t="s">
        <v>682</v>
      </c>
      <c r="C20" s="19" t="s">
        <v>683</v>
      </c>
    </row>
    <row r="21">
      <c r="A21" s="19" t="s">
        <v>684</v>
      </c>
      <c r="B21" s="19" t="s">
        <v>685</v>
      </c>
      <c r="C21" s="19" t="s">
        <v>686</v>
      </c>
    </row>
    <row r="22">
      <c r="A22" s="19" t="s">
        <v>687</v>
      </c>
      <c r="B22" s="19" t="s">
        <v>685</v>
      </c>
      <c r="C22" s="19" t="s">
        <v>688</v>
      </c>
    </row>
    <row r="23">
      <c r="A23" s="19" t="s">
        <v>689</v>
      </c>
      <c r="B23" s="19" t="s">
        <v>685</v>
      </c>
      <c r="C23" s="19" t="s">
        <v>690</v>
      </c>
    </row>
    <row r="24">
      <c r="A24" s="19" t="s">
        <v>691</v>
      </c>
      <c r="B24" s="19" t="s">
        <v>692</v>
      </c>
      <c r="C24" s="19" t="s">
        <v>693</v>
      </c>
    </row>
    <row r="25">
      <c r="A25" s="19" t="s">
        <v>694</v>
      </c>
      <c r="B25" s="19" t="s">
        <v>695</v>
      </c>
      <c r="C25" s="19" t="s">
        <v>696</v>
      </c>
    </row>
    <row r="26">
      <c r="A26" s="19" t="s">
        <v>697</v>
      </c>
      <c r="B26" s="19" t="s">
        <v>698</v>
      </c>
      <c r="C26" s="19" t="s">
        <v>699</v>
      </c>
    </row>
    <row r="27">
      <c r="A27" s="19" t="s">
        <v>700</v>
      </c>
      <c r="B27" s="19" t="s">
        <v>701</v>
      </c>
      <c r="C27" s="19" t="s">
        <v>702</v>
      </c>
    </row>
    <row r="28">
      <c r="A28" s="19" t="s">
        <v>703</v>
      </c>
      <c r="B28" s="19" t="s">
        <v>701</v>
      </c>
      <c r="C28" s="19" t="s">
        <v>704</v>
      </c>
    </row>
    <row r="29">
      <c r="A29" s="19" t="s">
        <v>705</v>
      </c>
      <c r="B29" s="19" t="s">
        <v>706</v>
      </c>
      <c r="C29" s="19" t="s">
        <v>707</v>
      </c>
    </row>
    <row r="30">
      <c r="A30" s="19" t="s">
        <v>708</v>
      </c>
      <c r="B30" s="19" t="s">
        <v>709</v>
      </c>
      <c r="C30" s="19" t="s">
        <v>710</v>
      </c>
    </row>
    <row r="31">
      <c r="A31" s="19" t="s">
        <v>711</v>
      </c>
      <c r="B31" s="19" t="s">
        <v>712</v>
      </c>
      <c r="C31" s="19" t="s">
        <v>713</v>
      </c>
    </row>
    <row r="32">
      <c r="A32" s="19" t="s">
        <v>714</v>
      </c>
      <c r="B32" s="19" t="s">
        <v>715</v>
      </c>
      <c r="C32" s="19" t="s">
        <v>716</v>
      </c>
    </row>
    <row r="33">
      <c r="A33" s="19" t="s">
        <v>717</v>
      </c>
      <c r="B33" s="19" t="s">
        <v>718</v>
      </c>
      <c r="C33" s="19" t="s">
        <v>719</v>
      </c>
    </row>
    <row r="34">
      <c r="A34" s="19" t="s">
        <v>720</v>
      </c>
      <c r="B34" s="19" t="s">
        <v>721</v>
      </c>
      <c r="C34" s="19" t="s">
        <v>722</v>
      </c>
    </row>
    <row r="35">
      <c r="A35" s="19" t="s">
        <v>723</v>
      </c>
      <c r="B35" s="19" t="s">
        <v>724</v>
      </c>
      <c r="C35" s="19" t="s">
        <v>725</v>
      </c>
    </row>
    <row r="36">
      <c r="A36" s="19" t="s">
        <v>726</v>
      </c>
      <c r="B36" s="19" t="s">
        <v>727</v>
      </c>
      <c r="C36" s="19" t="s">
        <v>728</v>
      </c>
    </row>
    <row r="37">
      <c r="A37" s="19" t="s">
        <v>729</v>
      </c>
      <c r="B37" s="19" t="s">
        <v>730</v>
      </c>
      <c r="C37" s="19" t="s">
        <v>731</v>
      </c>
    </row>
    <row r="38">
      <c r="A38" s="19" t="s">
        <v>732</v>
      </c>
      <c r="B38" s="19" t="s">
        <v>733</v>
      </c>
      <c r="C38" s="19" t="s">
        <v>734</v>
      </c>
    </row>
    <row r="39">
      <c r="A39" s="19" t="s">
        <v>735</v>
      </c>
      <c r="B39" s="19" t="s">
        <v>736</v>
      </c>
      <c r="C39" s="19" t="s">
        <v>737</v>
      </c>
    </row>
    <row r="40">
      <c r="A40" s="19" t="s">
        <v>738</v>
      </c>
      <c r="B40" s="19" t="s">
        <v>739</v>
      </c>
      <c r="C40" s="19" t="s">
        <v>740</v>
      </c>
    </row>
    <row r="41">
      <c r="A41" s="19" t="s">
        <v>741</v>
      </c>
      <c r="B41" s="19" t="s">
        <v>742</v>
      </c>
      <c r="C41" s="19" t="s">
        <v>743</v>
      </c>
    </row>
    <row r="42">
      <c r="A42" s="19" t="s">
        <v>744</v>
      </c>
      <c r="B42" s="19" t="s">
        <v>745</v>
      </c>
      <c r="C42" s="19" t="s">
        <v>746</v>
      </c>
    </row>
    <row r="43">
      <c r="A43" s="19" t="s">
        <v>747</v>
      </c>
      <c r="B43" s="19" t="s">
        <v>748</v>
      </c>
      <c r="C43" s="19" t="s">
        <v>749</v>
      </c>
    </row>
    <row r="44">
      <c r="A44" s="19" t="s">
        <v>750</v>
      </c>
      <c r="B44" s="19" t="s">
        <v>751</v>
      </c>
      <c r="C44" s="19" t="s">
        <v>752</v>
      </c>
    </row>
    <row r="45">
      <c r="A45" s="19" t="s">
        <v>753</v>
      </c>
      <c r="B45" s="19" t="s">
        <v>754</v>
      </c>
      <c r="C45" s="19" t="s">
        <v>755</v>
      </c>
    </row>
    <row r="46">
      <c r="A46" s="19" t="s">
        <v>756</v>
      </c>
      <c r="B46" s="19" t="s">
        <v>757</v>
      </c>
      <c r="C46" s="19" t="s">
        <v>758</v>
      </c>
    </row>
    <row r="47">
      <c r="A47" s="19" t="s">
        <v>759</v>
      </c>
      <c r="B47" s="19" t="s">
        <v>760</v>
      </c>
      <c r="C47" s="19" t="s">
        <v>761</v>
      </c>
    </row>
    <row r="48">
      <c r="A48" s="19" t="s">
        <v>762</v>
      </c>
      <c r="B48" s="19" t="s">
        <v>763</v>
      </c>
      <c r="C48" s="19" t="s">
        <v>764</v>
      </c>
    </row>
    <row r="49">
      <c r="A49" s="19" t="s">
        <v>765</v>
      </c>
      <c r="B49" s="19" t="s">
        <v>766</v>
      </c>
      <c r="C49" s="19" t="s">
        <v>767</v>
      </c>
    </row>
    <row r="50">
      <c r="A50" s="19" t="s">
        <v>768</v>
      </c>
      <c r="B50" s="19" t="s">
        <v>769</v>
      </c>
      <c r="C50" s="19" t="s">
        <v>770</v>
      </c>
    </row>
    <row r="51">
      <c r="A51" s="19" t="s">
        <v>771</v>
      </c>
      <c r="B51" s="19" t="s">
        <v>772</v>
      </c>
    </row>
    <row r="52">
      <c r="A52" s="19" t="s">
        <v>773</v>
      </c>
      <c r="B52" s="19" t="s">
        <v>774</v>
      </c>
    </row>
    <row r="53">
      <c r="A53" s="19" t="s">
        <v>775</v>
      </c>
      <c r="B53" s="19" t="s">
        <v>776</v>
      </c>
    </row>
    <row r="54">
      <c r="A54" s="19" t="s">
        <v>777</v>
      </c>
      <c r="B54" s="19" t="s">
        <v>778</v>
      </c>
    </row>
    <row r="55">
      <c r="A55" s="19" t="s">
        <v>779</v>
      </c>
      <c r="B55" s="19" t="s">
        <v>780</v>
      </c>
    </row>
    <row r="56">
      <c r="A56" s="19" t="s">
        <v>781</v>
      </c>
      <c r="B56" s="19" t="s">
        <v>782</v>
      </c>
    </row>
    <row r="57">
      <c r="A57" s="19" t="s">
        <v>783</v>
      </c>
      <c r="B57" s="19" t="s">
        <v>784</v>
      </c>
    </row>
    <row r="58">
      <c r="A58" s="19" t="s">
        <v>785</v>
      </c>
      <c r="B58" s="19" t="s">
        <v>786</v>
      </c>
    </row>
    <row r="59">
      <c r="A59" s="19" t="s">
        <v>787</v>
      </c>
      <c r="B59" s="19" t="s">
        <v>788</v>
      </c>
    </row>
    <row r="60">
      <c r="A60" s="19" t="s">
        <v>789</v>
      </c>
      <c r="B60" s="19" t="s">
        <v>790</v>
      </c>
    </row>
    <row r="61">
      <c r="A61" s="19" t="s">
        <v>651</v>
      </c>
      <c r="B61" s="19" t="s">
        <v>791</v>
      </c>
      <c r="C61" s="19" t="s">
        <v>653</v>
      </c>
    </row>
    <row r="62">
      <c r="A62" s="19" t="s">
        <v>792</v>
      </c>
      <c r="B62" s="19" t="s">
        <v>793</v>
      </c>
    </row>
    <row r="63">
      <c r="A63" s="19" t="s">
        <v>794</v>
      </c>
      <c r="B63" s="19" t="s">
        <v>795</v>
      </c>
    </row>
    <row r="64">
      <c r="A64" s="19" t="s">
        <v>796</v>
      </c>
      <c r="B64" s="19" t="s">
        <v>797</v>
      </c>
    </row>
    <row r="65">
      <c r="A65" s="19" t="s">
        <v>798</v>
      </c>
      <c r="B65" s="19" t="s">
        <v>799</v>
      </c>
    </row>
    <row r="66">
      <c r="A66" s="19" t="s">
        <v>800</v>
      </c>
      <c r="B66" s="19" t="s">
        <v>801</v>
      </c>
    </row>
    <row r="67">
      <c r="A67" s="19" t="s">
        <v>802</v>
      </c>
      <c r="B67" s="19" t="s">
        <v>803</v>
      </c>
    </row>
    <row r="68">
      <c r="A68" s="19" t="s">
        <v>804</v>
      </c>
      <c r="B68" s="19" t="s">
        <v>805</v>
      </c>
    </row>
    <row r="69">
      <c r="A69" s="19" t="s">
        <v>806</v>
      </c>
      <c r="B69" s="19" t="s">
        <v>807</v>
      </c>
    </row>
    <row r="70">
      <c r="A70" s="19" t="s">
        <v>808</v>
      </c>
      <c r="B70" s="19" t="s">
        <v>809</v>
      </c>
    </row>
    <row r="71">
      <c r="A71" s="19" t="s">
        <v>810</v>
      </c>
      <c r="B71" s="19" t="s">
        <v>811</v>
      </c>
    </row>
    <row r="72">
      <c r="A72" s="19" t="s">
        <v>812</v>
      </c>
      <c r="B72" s="19" t="s">
        <v>813</v>
      </c>
    </row>
    <row r="73">
      <c r="A73" s="19" t="s">
        <v>814</v>
      </c>
      <c r="B73" s="19" t="s">
        <v>815</v>
      </c>
    </row>
    <row r="74">
      <c r="A74" s="19" t="s">
        <v>816</v>
      </c>
      <c r="B74" s="19" t="s">
        <v>817</v>
      </c>
    </row>
    <row r="75">
      <c r="A75" s="19" t="s">
        <v>818</v>
      </c>
      <c r="B75" s="19" t="s">
        <v>819</v>
      </c>
    </row>
    <row r="76">
      <c r="A76" s="19" t="s">
        <v>820</v>
      </c>
      <c r="B76" s="19" t="s">
        <v>821</v>
      </c>
    </row>
    <row r="77">
      <c r="A77" s="19" t="s">
        <v>822</v>
      </c>
      <c r="B77" s="19" t="s">
        <v>823</v>
      </c>
    </row>
    <row r="78">
      <c r="A78" s="19" t="s">
        <v>824</v>
      </c>
      <c r="B78" s="19" t="s">
        <v>825</v>
      </c>
    </row>
    <row r="79">
      <c r="A79" s="19" t="s">
        <v>826</v>
      </c>
      <c r="B79" s="19" t="s">
        <v>827</v>
      </c>
    </row>
    <row r="80">
      <c r="A80" s="19" t="s">
        <v>828</v>
      </c>
      <c r="B80" s="19" t="s">
        <v>829</v>
      </c>
    </row>
    <row r="81">
      <c r="A81" s="19" t="s">
        <v>830</v>
      </c>
      <c r="B81" s="19" t="s">
        <v>831</v>
      </c>
    </row>
    <row r="82">
      <c r="A82" s="19" t="s">
        <v>832</v>
      </c>
      <c r="B82" s="19" t="s">
        <v>833</v>
      </c>
    </row>
    <row r="83">
      <c r="A83" s="19" t="s">
        <v>834</v>
      </c>
      <c r="B83" s="19" t="s">
        <v>835</v>
      </c>
    </row>
    <row r="84">
      <c r="A84" s="19" t="s">
        <v>836</v>
      </c>
      <c r="B84" s="19" t="s">
        <v>837</v>
      </c>
    </row>
    <row r="85">
      <c r="A85" s="19" t="s">
        <v>838</v>
      </c>
      <c r="B85" s="19" t="s">
        <v>839</v>
      </c>
    </row>
    <row r="86">
      <c r="A86" s="19" t="s">
        <v>840</v>
      </c>
      <c r="B86" s="19" t="s">
        <v>841</v>
      </c>
    </row>
    <row r="87">
      <c r="A87" s="19" t="s">
        <v>842</v>
      </c>
      <c r="B87" s="19" t="s">
        <v>843</v>
      </c>
    </row>
    <row r="88">
      <c r="A88" s="19" t="s">
        <v>844</v>
      </c>
      <c r="B88" s="19" t="s">
        <v>845</v>
      </c>
      <c r="C88" s="19" t="s">
        <v>846</v>
      </c>
    </row>
    <row r="89">
      <c r="A89" s="19" t="s">
        <v>847</v>
      </c>
      <c r="B89" s="19" t="s">
        <v>848</v>
      </c>
      <c r="C89" s="19" t="s">
        <v>849</v>
      </c>
    </row>
    <row r="90">
      <c r="A90" s="19" t="s">
        <v>850</v>
      </c>
      <c r="B90" s="19" t="s">
        <v>851</v>
      </c>
      <c r="C90" s="19" t="s">
        <v>852</v>
      </c>
    </row>
    <row r="91">
      <c r="A91" s="19" t="s">
        <v>651</v>
      </c>
      <c r="B91" s="19" t="s">
        <v>853</v>
      </c>
      <c r="C91" s="19" t="s">
        <v>661</v>
      </c>
    </row>
    <row r="92">
      <c r="A92" s="19" t="s">
        <v>854</v>
      </c>
      <c r="B92" s="19" t="s">
        <v>855</v>
      </c>
      <c r="C92" s="19" t="s">
        <v>856</v>
      </c>
    </row>
    <row r="93">
      <c r="A93" s="19" t="s">
        <v>857</v>
      </c>
      <c r="B93" s="19" t="s">
        <v>858</v>
      </c>
      <c r="C93" s="19" t="s">
        <v>859</v>
      </c>
    </row>
    <row r="94">
      <c r="A94" s="19" t="s">
        <v>860</v>
      </c>
      <c r="B94" s="19" t="s">
        <v>861</v>
      </c>
      <c r="C94" s="19" t="s">
        <v>862</v>
      </c>
    </row>
    <row r="95">
      <c r="A95" s="19" t="s">
        <v>863</v>
      </c>
      <c r="B95" s="19" t="s">
        <v>864</v>
      </c>
      <c r="C95" s="19" t="s">
        <v>865</v>
      </c>
    </row>
    <row r="96">
      <c r="A96" s="19" t="s">
        <v>866</v>
      </c>
      <c r="B96" s="19" t="s">
        <v>867</v>
      </c>
      <c r="C96" s="19" t="s">
        <v>868</v>
      </c>
    </row>
    <row r="97">
      <c r="A97" s="19" t="s">
        <v>869</v>
      </c>
      <c r="B97" s="19" t="s">
        <v>870</v>
      </c>
      <c r="C97" s="19" t="s">
        <v>871</v>
      </c>
    </row>
    <row r="98">
      <c r="A98" s="19" t="s">
        <v>872</v>
      </c>
      <c r="B98" s="19" t="s">
        <v>873</v>
      </c>
      <c r="C98" s="19" t="s">
        <v>874</v>
      </c>
    </row>
    <row r="99">
      <c r="A99" s="19" t="s">
        <v>875</v>
      </c>
      <c r="B99" s="19" t="s">
        <v>876</v>
      </c>
      <c r="C99" s="19" t="s">
        <v>877</v>
      </c>
    </row>
    <row r="100">
      <c r="A100" s="19" t="s">
        <v>878</v>
      </c>
      <c r="B100" s="19" t="s">
        <v>879</v>
      </c>
      <c r="C100" s="19" t="s">
        <v>880</v>
      </c>
    </row>
    <row r="101">
      <c r="A101" s="19" t="s">
        <v>881</v>
      </c>
      <c r="B101" s="19" t="s">
        <v>882</v>
      </c>
      <c r="C101" s="19" t="s">
        <v>883</v>
      </c>
    </row>
    <row r="102">
      <c r="A102" s="19" t="s">
        <v>884</v>
      </c>
      <c r="B102" s="19" t="s">
        <v>885</v>
      </c>
      <c r="C102" s="19" t="s">
        <v>886</v>
      </c>
    </row>
    <row r="103">
      <c r="A103" s="19" t="s">
        <v>887</v>
      </c>
      <c r="B103" s="19" t="s">
        <v>888</v>
      </c>
      <c r="C103" s="19" t="s">
        <v>889</v>
      </c>
    </row>
    <row r="104">
      <c r="A104" s="19" t="s">
        <v>890</v>
      </c>
      <c r="B104" s="19" t="s">
        <v>891</v>
      </c>
      <c r="C104" s="19" t="s">
        <v>892</v>
      </c>
    </row>
    <row r="105">
      <c r="A105" s="19" t="s">
        <v>893</v>
      </c>
      <c r="B105" s="19" t="s">
        <v>894</v>
      </c>
      <c r="C105" s="19" t="s">
        <v>895</v>
      </c>
    </row>
    <row r="106">
      <c r="A106" s="19" t="s">
        <v>896</v>
      </c>
      <c r="B106" s="19" t="s">
        <v>897</v>
      </c>
      <c r="C106" s="19" t="s">
        <v>898</v>
      </c>
    </row>
    <row r="107">
      <c r="A107" s="19" t="s">
        <v>899</v>
      </c>
      <c r="B107" s="19" t="s">
        <v>900</v>
      </c>
      <c r="C107" s="19" t="s">
        <v>901</v>
      </c>
    </row>
    <row r="108">
      <c r="A108" s="19" t="s">
        <v>902</v>
      </c>
      <c r="B108" s="19" t="s">
        <v>903</v>
      </c>
      <c r="C108" s="19" t="s">
        <v>904</v>
      </c>
    </row>
    <row r="109">
      <c r="A109" s="19" t="s">
        <v>905</v>
      </c>
      <c r="B109" s="19" t="s">
        <v>906</v>
      </c>
      <c r="C109" s="19" t="s">
        <v>907</v>
      </c>
    </row>
    <row r="110">
      <c r="A110" s="19" t="s">
        <v>908</v>
      </c>
      <c r="B110" s="19" t="s">
        <v>909</v>
      </c>
      <c r="C110" s="19" t="s">
        <v>910</v>
      </c>
    </row>
    <row r="111">
      <c r="A111" s="19" t="s">
        <v>911</v>
      </c>
      <c r="B111" s="19" t="s">
        <v>912</v>
      </c>
      <c r="C111" s="19" t="s">
        <v>913</v>
      </c>
    </row>
    <row r="112">
      <c r="A112" s="19" t="s">
        <v>914</v>
      </c>
      <c r="B112" s="19" t="s">
        <v>915</v>
      </c>
      <c r="C112" s="19" t="s">
        <v>916</v>
      </c>
    </row>
    <row r="113">
      <c r="A113" s="19" t="s">
        <v>917</v>
      </c>
      <c r="B113" s="19" t="s">
        <v>918</v>
      </c>
      <c r="C113" s="19" t="s">
        <v>919</v>
      </c>
    </row>
    <row r="114">
      <c r="A114" s="19" t="s">
        <v>920</v>
      </c>
      <c r="B114" s="19" t="s">
        <v>921</v>
      </c>
      <c r="C114" s="19" t="s">
        <v>922</v>
      </c>
    </row>
    <row r="115">
      <c r="A115" s="19" t="s">
        <v>923</v>
      </c>
      <c r="B115" s="19" t="s">
        <v>924</v>
      </c>
      <c r="C115" s="19" t="s">
        <v>925</v>
      </c>
    </row>
    <row r="116">
      <c r="A116" s="19" t="s">
        <v>926</v>
      </c>
      <c r="B116" s="19" t="s">
        <v>927</v>
      </c>
      <c r="C116" s="19" t="s">
        <v>928</v>
      </c>
    </row>
    <row r="117">
      <c r="A117" s="19" t="s">
        <v>929</v>
      </c>
      <c r="B117" s="19" t="s">
        <v>930</v>
      </c>
      <c r="C117" s="19" t="s">
        <v>931</v>
      </c>
    </row>
    <row r="118">
      <c r="A118" s="19" t="s">
        <v>932</v>
      </c>
      <c r="B118" s="19" t="s">
        <v>933</v>
      </c>
      <c r="C118" s="19" t="s">
        <v>934</v>
      </c>
    </row>
    <row r="119">
      <c r="A119" s="19" t="s">
        <v>935</v>
      </c>
      <c r="B119" s="19" t="s">
        <v>936</v>
      </c>
      <c r="C119" s="19" t="s">
        <v>937</v>
      </c>
    </row>
    <row r="120">
      <c r="A120" s="19" t="s">
        <v>938</v>
      </c>
      <c r="B120" s="19" t="s">
        <v>939</v>
      </c>
      <c r="C120" s="19" t="s">
        <v>940</v>
      </c>
    </row>
    <row r="121">
      <c r="A121" s="19" t="s">
        <v>941</v>
      </c>
      <c r="B121" s="19" t="s">
        <v>942</v>
      </c>
      <c r="C121" s="19" t="s">
        <v>943</v>
      </c>
    </row>
    <row r="122">
      <c r="A122" s="19" t="s">
        <v>944</v>
      </c>
      <c r="B122" s="19" t="s">
        <v>945</v>
      </c>
      <c r="C122" s="19" t="s">
        <v>946</v>
      </c>
    </row>
    <row r="123">
      <c r="A123" s="19" t="s">
        <v>947</v>
      </c>
      <c r="B123" s="19" t="s">
        <v>948</v>
      </c>
      <c r="C123" s="19" t="s">
        <v>949</v>
      </c>
    </row>
    <row r="124">
      <c r="A124" s="19" t="s">
        <v>950</v>
      </c>
      <c r="B124" s="19" t="s">
        <v>951</v>
      </c>
      <c r="C124" s="19" t="s">
        <v>952</v>
      </c>
    </row>
    <row r="125">
      <c r="A125" s="19" t="s">
        <v>953</v>
      </c>
      <c r="B125" s="19" t="s">
        <v>954</v>
      </c>
      <c r="C125" s="19" t="s">
        <v>955</v>
      </c>
    </row>
    <row r="126">
      <c r="A126" s="19" t="s">
        <v>956</v>
      </c>
      <c r="B126" s="19" t="s">
        <v>957</v>
      </c>
      <c r="C126" s="19" t="s">
        <v>958</v>
      </c>
    </row>
    <row r="127">
      <c r="A127" s="19" t="s">
        <v>959</v>
      </c>
      <c r="B127" s="19" t="s">
        <v>960</v>
      </c>
      <c r="C127" s="19" t="s">
        <v>961</v>
      </c>
    </row>
    <row r="128">
      <c r="A128" s="19" t="s">
        <v>962</v>
      </c>
      <c r="B128" s="19" t="s">
        <v>963</v>
      </c>
      <c r="C128" s="19" t="s">
        <v>964</v>
      </c>
    </row>
    <row r="129">
      <c r="A129" s="19" t="s">
        <v>965</v>
      </c>
      <c r="B129" s="19" t="s">
        <v>966</v>
      </c>
      <c r="C129" s="19" t="s">
        <v>967</v>
      </c>
    </row>
    <row r="130">
      <c r="A130" s="19" t="s">
        <v>968</v>
      </c>
      <c r="B130" s="19" t="s">
        <v>969</v>
      </c>
      <c r="C130" s="19" t="s">
        <v>970</v>
      </c>
    </row>
    <row r="131">
      <c r="A131" s="19" t="s">
        <v>971</v>
      </c>
      <c r="B131" s="19" t="s">
        <v>972</v>
      </c>
      <c r="C131" s="19" t="s">
        <v>973</v>
      </c>
    </row>
    <row r="132">
      <c r="A132" s="19" t="s">
        <v>974</v>
      </c>
      <c r="B132" s="19" t="s">
        <v>975</v>
      </c>
      <c r="C132" s="19" t="s">
        <v>976</v>
      </c>
    </row>
    <row r="133">
      <c r="A133" s="19" t="s">
        <v>651</v>
      </c>
      <c r="B133" s="19" t="s">
        <v>977</v>
      </c>
      <c r="C133" s="19" t="s">
        <v>978</v>
      </c>
    </row>
    <row r="134">
      <c r="A134" s="19" t="s">
        <v>979</v>
      </c>
      <c r="B134" s="19" t="s">
        <v>980</v>
      </c>
      <c r="C134" s="19" t="s">
        <v>981</v>
      </c>
    </row>
    <row r="135">
      <c r="A135" s="19" t="s">
        <v>982</v>
      </c>
      <c r="B135" s="19" t="s">
        <v>983</v>
      </c>
      <c r="C135" s="19" t="s">
        <v>984</v>
      </c>
    </row>
    <row r="136">
      <c r="A136" s="19" t="s">
        <v>985</v>
      </c>
      <c r="B136" s="19" t="s">
        <v>986</v>
      </c>
    </row>
    <row r="137">
      <c r="A137" s="19" t="s">
        <v>651</v>
      </c>
      <c r="B137" s="19" t="s">
        <v>987</v>
      </c>
      <c r="C137" s="19" t="s">
        <v>978</v>
      </c>
    </row>
    <row r="138">
      <c r="A138" s="19" t="s">
        <v>988</v>
      </c>
      <c r="B138" s="19" t="s">
        <v>989</v>
      </c>
      <c r="C138" s="19" t="s">
        <v>990</v>
      </c>
    </row>
    <row r="139">
      <c r="A139" s="19" t="s">
        <v>991</v>
      </c>
      <c r="B139" s="19" t="s">
        <v>992</v>
      </c>
      <c r="C139" s="19" t="s">
        <v>993</v>
      </c>
    </row>
    <row r="140">
      <c r="A140" s="19" t="s">
        <v>994</v>
      </c>
      <c r="B140" s="19" t="s">
        <v>995</v>
      </c>
      <c r="C140" s="19" t="s">
        <v>996</v>
      </c>
    </row>
    <row r="141">
      <c r="A141" s="19" t="s">
        <v>997</v>
      </c>
      <c r="B141" s="19" t="s">
        <v>998</v>
      </c>
      <c r="C141" s="19" t="s">
        <v>999</v>
      </c>
    </row>
    <row r="142">
      <c r="A142" s="19" t="s">
        <v>1000</v>
      </c>
      <c r="B142" s="19" t="s">
        <v>1001</v>
      </c>
      <c r="C142" s="19" t="s">
        <v>1002</v>
      </c>
    </row>
    <row r="143">
      <c r="A143" s="19" t="s">
        <v>1003</v>
      </c>
      <c r="B143" s="19" t="s">
        <v>1004</v>
      </c>
      <c r="C143" s="19" t="s">
        <v>1005</v>
      </c>
    </row>
    <row r="144">
      <c r="A144" s="19" t="s">
        <v>1006</v>
      </c>
      <c r="B144" s="19" t="s">
        <v>1007</v>
      </c>
      <c r="C144" s="19" t="s">
        <v>1008</v>
      </c>
    </row>
    <row r="145">
      <c r="A145" s="19" t="s">
        <v>1009</v>
      </c>
      <c r="B145" s="19" t="s">
        <v>1010</v>
      </c>
      <c r="C145" s="19" t="s">
        <v>1011</v>
      </c>
    </row>
    <row r="146">
      <c r="A146" s="19" t="s">
        <v>1012</v>
      </c>
      <c r="B146" s="19" t="s">
        <v>1013</v>
      </c>
      <c r="C146" s="19" t="s">
        <v>1014</v>
      </c>
    </row>
    <row r="147">
      <c r="A147" s="19" t="s">
        <v>1015</v>
      </c>
      <c r="B147" s="19" t="s">
        <v>1016</v>
      </c>
      <c r="C147" s="19" t="s">
        <v>1017</v>
      </c>
    </row>
    <row r="148">
      <c r="A148" s="19" t="s">
        <v>1018</v>
      </c>
      <c r="B148" s="19" t="s">
        <v>1019</v>
      </c>
      <c r="C148" s="19" t="s">
        <v>1020</v>
      </c>
    </row>
    <row r="149">
      <c r="A149" s="19" t="s">
        <v>1021</v>
      </c>
      <c r="B149" s="19" t="s">
        <v>1022</v>
      </c>
      <c r="C149" s="19" t="s">
        <v>1023</v>
      </c>
    </row>
    <row r="150">
      <c r="A150" s="19" t="s">
        <v>1024</v>
      </c>
      <c r="B150" s="19" t="s">
        <v>1025</v>
      </c>
      <c r="C150" s="19" t="s">
        <v>1026</v>
      </c>
    </row>
    <row r="151">
      <c r="A151" s="19" t="s">
        <v>1027</v>
      </c>
      <c r="B151" s="19" t="s">
        <v>1028</v>
      </c>
      <c r="C151" s="19" t="s">
        <v>1029</v>
      </c>
    </row>
    <row r="152">
      <c r="A152" s="19" t="s">
        <v>1030</v>
      </c>
      <c r="B152" s="19" t="s">
        <v>1031</v>
      </c>
      <c r="C152" s="19" t="s">
        <v>1032</v>
      </c>
    </row>
    <row r="153">
      <c r="A153" s="19" t="s">
        <v>1033</v>
      </c>
      <c r="B153" s="19" t="s">
        <v>1034</v>
      </c>
      <c r="C153" s="19" t="s">
        <v>1035</v>
      </c>
    </row>
    <row r="154">
      <c r="A154" s="19" t="s">
        <v>1036</v>
      </c>
      <c r="B154" s="19" t="s">
        <v>1037</v>
      </c>
      <c r="C154" s="19" t="s">
        <v>1038</v>
      </c>
    </row>
    <row r="155">
      <c r="A155" s="19" t="s">
        <v>1039</v>
      </c>
      <c r="B155" s="19" t="s">
        <v>1040</v>
      </c>
      <c r="C155" s="19" t="s">
        <v>1041</v>
      </c>
    </row>
    <row r="156">
      <c r="A156" s="19" t="s">
        <v>1042</v>
      </c>
      <c r="B156" s="19" t="s">
        <v>1043</v>
      </c>
      <c r="C156" s="19" t="s">
        <v>1044</v>
      </c>
    </row>
    <row r="157">
      <c r="A157" s="19" t="s">
        <v>1045</v>
      </c>
      <c r="B157" s="19" t="s">
        <v>1046</v>
      </c>
      <c r="C157" s="19" t="s">
        <v>1047</v>
      </c>
    </row>
    <row r="158">
      <c r="A158" s="19" t="s">
        <v>1048</v>
      </c>
      <c r="B158" s="19" t="s">
        <v>1049</v>
      </c>
      <c r="C158" s="19" t="s">
        <v>1050</v>
      </c>
    </row>
    <row r="159">
      <c r="A159" s="19" t="s">
        <v>1051</v>
      </c>
      <c r="B159" s="19" t="s">
        <v>1052</v>
      </c>
      <c r="C159" s="19" t="s">
        <v>1053</v>
      </c>
    </row>
    <row r="160">
      <c r="A160" s="19" t="s">
        <v>1054</v>
      </c>
      <c r="B160" s="19" t="s">
        <v>1055</v>
      </c>
      <c r="C160" s="19" t="s">
        <v>1056</v>
      </c>
    </row>
    <row r="161">
      <c r="A161" s="19" t="s">
        <v>1057</v>
      </c>
      <c r="B161" s="19" t="s">
        <v>1058</v>
      </c>
      <c r="C161" s="19" t="s">
        <v>1059</v>
      </c>
    </row>
    <row r="162">
      <c r="A162" s="19" t="s">
        <v>651</v>
      </c>
      <c r="B162" s="19" t="s">
        <v>1060</v>
      </c>
      <c r="C162" s="19" t="s">
        <v>661</v>
      </c>
    </row>
    <row r="163">
      <c r="A163" s="19" t="s">
        <v>1061</v>
      </c>
      <c r="B163" s="19" t="s">
        <v>1062</v>
      </c>
      <c r="C163" s="19" t="s">
        <v>1063</v>
      </c>
    </row>
    <row r="164">
      <c r="A164" s="19" t="s">
        <v>1064</v>
      </c>
      <c r="B164" s="19" t="s">
        <v>1065</v>
      </c>
      <c r="C164" s="19" t="s">
        <v>1066</v>
      </c>
    </row>
    <row r="165">
      <c r="A165" s="19" t="s">
        <v>1067</v>
      </c>
      <c r="B165" s="19" t="s">
        <v>1068</v>
      </c>
      <c r="C165" s="19" t="s">
        <v>1069</v>
      </c>
    </row>
    <row r="166">
      <c r="A166" s="19" t="s">
        <v>1070</v>
      </c>
      <c r="B166" s="19" t="s">
        <v>1071</v>
      </c>
      <c r="C166" s="19" t="s">
        <v>1072</v>
      </c>
    </row>
    <row r="167">
      <c r="A167" s="19" t="s">
        <v>1073</v>
      </c>
      <c r="B167" s="19" t="s">
        <v>1074</v>
      </c>
      <c r="C167" s="19" t="s">
        <v>1075</v>
      </c>
    </row>
    <row r="168">
      <c r="A168" s="19" t="s">
        <v>1076</v>
      </c>
      <c r="B168" s="19" t="s">
        <v>1077</v>
      </c>
      <c r="C168" s="19" t="s">
        <v>1078</v>
      </c>
    </row>
    <row r="169">
      <c r="A169" s="19" t="s">
        <v>1079</v>
      </c>
      <c r="B169" s="19" t="s">
        <v>1080</v>
      </c>
      <c r="C169" s="19" t="s">
        <v>1081</v>
      </c>
    </row>
    <row r="170">
      <c r="A170" s="19" t="s">
        <v>651</v>
      </c>
      <c r="B170" s="19" t="s">
        <v>1082</v>
      </c>
      <c r="C170" s="19" t="s">
        <v>661</v>
      </c>
    </row>
    <row r="171">
      <c r="A171" s="19" t="s">
        <v>651</v>
      </c>
      <c r="B171" s="19" t="s">
        <v>1083</v>
      </c>
      <c r="C171" s="19" t="s">
        <v>978</v>
      </c>
    </row>
    <row r="172">
      <c r="A172" s="19" t="s">
        <v>1084</v>
      </c>
      <c r="B172" s="19" t="s">
        <v>1085</v>
      </c>
      <c r="C172" s="19" t="s">
        <v>1086</v>
      </c>
    </row>
    <row r="173">
      <c r="A173" s="19" t="s">
        <v>1087</v>
      </c>
      <c r="B173" s="19" t="s">
        <v>1088</v>
      </c>
      <c r="C173" s="19" t="s">
        <v>1089</v>
      </c>
    </row>
    <row r="174">
      <c r="A174" s="19" t="s">
        <v>1090</v>
      </c>
      <c r="B174" s="19" t="s">
        <v>1091</v>
      </c>
      <c r="C174" s="19" t="s">
        <v>1092</v>
      </c>
    </row>
    <row r="175">
      <c r="A175" s="19" t="s">
        <v>1093</v>
      </c>
      <c r="B175" s="19" t="s">
        <v>1094</v>
      </c>
      <c r="C175" s="19" t="s">
        <v>1095</v>
      </c>
    </row>
    <row r="176">
      <c r="A176" s="19" t="s">
        <v>1096</v>
      </c>
      <c r="B176" s="19" t="s">
        <v>1097</v>
      </c>
      <c r="C176" s="19" t="s">
        <v>1098</v>
      </c>
    </row>
    <row r="177">
      <c r="A177" s="19" t="s">
        <v>651</v>
      </c>
      <c r="B177" s="19" t="s">
        <v>1099</v>
      </c>
      <c r="C177" s="19" t="s">
        <v>661</v>
      </c>
    </row>
    <row r="178">
      <c r="A178" s="19" t="s">
        <v>1100</v>
      </c>
      <c r="B178" s="19" t="s">
        <v>986</v>
      </c>
    </row>
    <row r="179">
      <c r="A179" s="19" t="s">
        <v>1101</v>
      </c>
      <c r="B179" s="19" t="s">
        <v>1102</v>
      </c>
      <c r="C179" s="19" t="s">
        <v>1103</v>
      </c>
    </row>
    <row r="180">
      <c r="A180" s="19" t="s">
        <v>1104</v>
      </c>
      <c r="B180" s="19" t="s">
        <v>986</v>
      </c>
    </row>
    <row r="181">
      <c r="A181" s="19" t="s">
        <v>1105</v>
      </c>
      <c r="B181" s="19" t="s">
        <v>1106</v>
      </c>
      <c r="C181" s="19" t="s">
        <v>1107</v>
      </c>
    </row>
    <row r="182">
      <c r="A182" s="19" t="s">
        <v>1108</v>
      </c>
      <c r="B182" s="19" t="s">
        <v>986</v>
      </c>
    </row>
    <row r="183">
      <c r="A183" s="19" t="s">
        <v>1109</v>
      </c>
      <c r="B183" s="19" t="s">
        <v>1110</v>
      </c>
      <c r="C183" s="19" t="s">
        <v>1111</v>
      </c>
    </row>
    <row r="184">
      <c r="A184" s="19" t="s">
        <v>651</v>
      </c>
      <c r="B184" s="19" t="s">
        <v>1112</v>
      </c>
      <c r="C184" s="19" t="s">
        <v>978</v>
      </c>
    </row>
    <row r="185">
      <c r="A185" s="19" t="s">
        <v>1113</v>
      </c>
      <c r="B185" s="19" t="s">
        <v>986</v>
      </c>
    </row>
    <row r="186">
      <c r="A186" s="19" t="s">
        <v>1114</v>
      </c>
      <c r="B186" s="19" t="s">
        <v>1115</v>
      </c>
      <c r="C186" s="19" t="s">
        <v>1116</v>
      </c>
    </row>
    <row r="187">
      <c r="A187" s="19" t="s">
        <v>1117</v>
      </c>
      <c r="B187" s="19" t="s">
        <v>1118</v>
      </c>
      <c r="C187" s="19" t="s">
        <v>1119</v>
      </c>
    </row>
    <row r="188">
      <c r="A188" s="19" t="s">
        <v>1120</v>
      </c>
      <c r="B188" s="19" t="s">
        <v>1121</v>
      </c>
      <c r="C188" s="19" t="s">
        <v>1122</v>
      </c>
    </row>
    <row r="189">
      <c r="A189" s="19" t="s">
        <v>1123</v>
      </c>
      <c r="B189" s="19" t="s">
        <v>1124</v>
      </c>
      <c r="C189" s="19" t="s">
        <v>1125</v>
      </c>
    </row>
    <row r="190">
      <c r="A190" s="19" t="s">
        <v>1126</v>
      </c>
      <c r="B190" s="19" t="s">
        <v>1127</v>
      </c>
      <c r="C190" s="19" t="s">
        <v>1128</v>
      </c>
    </row>
    <row r="191">
      <c r="A191" s="19" t="s">
        <v>1129</v>
      </c>
      <c r="B191" s="19" t="s">
        <v>1130</v>
      </c>
      <c r="C191" s="19" t="s">
        <v>1131</v>
      </c>
    </row>
    <row r="192">
      <c r="A192" s="19" t="s">
        <v>1132</v>
      </c>
      <c r="B192" s="19" t="s">
        <v>1133</v>
      </c>
      <c r="C192" s="19" t="s">
        <v>661</v>
      </c>
    </row>
    <row r="193">
      <c r="A193" s="19" t="s">
        <v>1134</v>
      </c>
      <c r="B193" s="19" t="s">
        <v>1135</v>
      </c>
      <c r="C193" s="19" t="s">
        <v>1136</v>
      </c>
    </row>
    <row r="194">
      <c r="A194" s="19" t="s">
        <v>1137</v>
      </c>
      <c r="B194" s="19" t="s">
        <v>1138</v>
      </c>
      <c r="C194" s="19" t="s">
        <v>1139</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38"/>
    <col customWidth="1" min="2" max="2" width="17.0"/>
    <col customWidth="1" min="3" max="3" width="9.0"/>
    <col customWidth="1" min="4" max="4" width="14.0"/>
    <col customWidth="1" min="5" max="5" width="6.0"/>
    <col customWidth="1" min="6" max="7" width="11.0"/>
    <col customWidth="1" min="8" max="8" width="16.0"/>
    <col customWidth="1" min="9" max="9" width="10.0"/>
    <col customWidth="1" min="10" max="10" width="12.0"/>
    <col customWidth="1" min="11" max="11" width="11.0"/>
    <col customWidth="1" min="12" max="12" width="3.0"/>
  </cols>
  <sheetData>
    <row r="2">
      <c r="A2" s="27" t="s">
        <v>1140</v>
      </c>
      <c r="B2" s="27"/>
      <c r="C2" s="27"/>
      <c r="D2" s="27"/>
      <c r="E2" s="27"/>
      <c r="F2" s="27"/>
      <c r="G2" s="27"/>
      <c r="H2" s="27"/>
      <c r="I2" s="27"/>
      <c r="J2" s="27"/>
      <c r="K2" s="27"/>
      <c r="L2" s="27"/>
    </row>
    <row r="3">
      <c r="A3" s="27" t="s">
        <v>1141</v>
      </c>
      <c r="B3" s="27"/>
      <c r="C3" s="27"/>
      <c r="D3" s="27"/>
      <c r="E3" s="27"/>
      <c r="F3" s="27"/>
      <c r="G3" s="27"/>
      <c r="H3" s="27"/>
      <c r="I3" s="27"/>
      <c r="J3" s="27"/>
      <c r="K3" s="27"/>
      <c r="L3" s="27"/>
    </row>
    <row r="4">
      <c r="A4" s="27" t="s">
        <v>1141</v>
      </c>
      <c r="B4" s="27" t="s">
        <v>1142</v>
      </c>
      <c r="C4" s="27" t="s">
        <v>1143</v>
      </c>
      <c r="D4" s="27" t="s">
        <v>1144</v>
      </c>
      <c r="E4" s="27" t="s">
        <v>1145</v>
      </c>
      <c r="F4" s="27"/>
      <c r="G4" s="27"/>
      <c r="H4" s="27"/>
      <c r="I4" s="27"/>
      <c r="J4" s="27"/>
      <c r="K4" s="27"/>
      <c r="L4" s="27"/>
    </row>
    <row r="5">
      <c r="A5" s="27" t="s">
        <v>1141</v>
      </c>
      <c r="B5" s="27"/>
      <c r="C5" s="27"/>
      <c r="D5" s="27"/>
      <c r="E5" s="27"/>
      <c r="F5" s="27"/>
      <c r="G5" s="27"/>
      <c r="H5" s="27"/>
      <c r="I5" s="27"/>
      <c r="J5" s="27"/>
      <c r="K5" s="27"/>
      <c r="L5" s="27"/>
    </row>
    <row r="6">
      <c r="A6" s="27" t="s">
        <v>1146</v>
      </c>
      <c r="B6" s="27"/>
      <c r="C6" s="27"/>
      <c r="D6" s="27"/>
      <c r="E6" s="27"/>
      <c r="F6" s="27"/>
      <c r="G6" s="27"/>
      <c r="H6" s="27"/>
      <c r="I6" s="27"/>
      <c r="J6" s="27"/>
      <c r="K6" s="27"/>
      <c r="L6" s="27"/>
    </row>
    <row r="7">
      <c r="A7" s="27" t="s">
        <v>1147</v>
      </c>
      <c r="B7" s="27" t="s">
        <v>1148</v>
      </c>
      <c r="C7" s="27" t="s">
        <v>1149</v>
      </c>
      <c r="D7" s="27" t="s">
        <v>634</v>
      </c>
      <c r="E7" s="27"/>
      <c r="F7" s="27"/>
      <c r="G7" s="27"/>
      <c r="H7" s="27"/>
      <c r="I7" s="27"/>
      <c r="J7" s="27"/>
      <c r="K7" s="27"/>
      <c r="L7" s="27"/>
    </row>
    <row r="8">
      <c r="A8" s="27" t="s">
        <v>1147</v>
      </c>
      <c r="B8" s="27" t="s">
        <v>1150</v>
      </c>
      <c r="C8" s="27" t="s">
        <v>1149</v>
      </c>
      <c r="D8" s="27" t="s">
        <v>637</v>
      </c>
      <c r="E8" s="27"/>
      <c r="F8" s="27"/>
      <c r="G8" s="27"/>
      <c r="H8" s="27"/>
      <c r="I8" s="27"/>
      <c r="J8" s="27"/>
      <c r="K8" s="27"/>
      <c r="L8" s="27"/>
    </row>
    <row r="9">
      <c r="A9" s="27" t="s">
        <v>1147</v>
      </c>
      <c r="B9" s="27" t="s">
        <v>1151</v>
      </c>
      <c r="C9" s="27" t="s">
        <v>1149</v>
      </c>
      <c r="D9" s="27" t="s">
        <v>640</v>
      </c>
      <c r="E9" s="27"/>
      <c r="F9" s="27"/>
      <c r="G9" s="27"/>
      <c r="H9" s="27"/>
      <c r="I9" s="27"/>
      <c r="J9" s="27"/>
      <c r="K9" s="27"/>
      <c r="L9" s="27"/>
    </row>
    <row r="10">
      <c r="A10" s="27" t="s">
        <v>1147</v>
      </c>
      <c r="B10" s="27" t="s">
        <v>1152</v>
      </c>
      <c r="C10" s="27" t="s">
        <v>1149</v>
      </c>
      <c r="D10" s="27" t="s">
        <v>643</v>
      </c>
      <c r="E10" s="27"/>
      <c r="F10" s="27"/>
      <c r="G10" s="27"/>
      <c r="H10" s="27"/>
      <c r="I10" s="27"/>
      <c r="J10" s="27"/>
      <c r="K10" s="27"/>
      <c r="L10" s="27"/>
    </row>
    <row r="11">
      <c r="A11" s="27" t="s">
        <v>1147</v>
      </c>
      <c r="B11" s="27" t="s">
        <v>1153</v>
      </c>
      <c r="C11" s="27" t="s">
        <v>1149</v>
      </c>
      <c r="D11" s="27" t="s">
        <v>646</v>
      </c>
      <c r="E11" s="27"/>
      <c r="F11" s="27"/>
      <c r="G11" s="27"/>
      <c r="H11" s="27"/>
      <c r="I11" s="27"/>
      <c r="J11" s="27"/>
      <c r="K11" s="27"/>
      <c r="L11" s="27"/>
    </row>
    <row r="12">
      <c r="A12" s="27" t="s">
        <v>1147</v>
      </c>
      <c r="B12" s="27" t="s">
        <v>1154</v>
      </c>
      <c r="C12" s="27" t="s">
        <v>1149</v>
      </c>
      <c r="D12" s="27" t="s">
        <v>649</v>
      </c>
      <c r="E12" s="27"/>
      <c r="F12" s="27"/>
      <c r="G12" s="27"/>
      <c r="H12" s="27"/>
      <c r="I12" s="27"/>
      <c r="J12" s="27"/>
      <c r="K12" s="27"/>
      <c r="L12" s="27"/>
    </row>
    <row r="13">
      <c r="A13" s="27" t="s">
        <v>1147</v>
      </c>
      <c r="B13" s="27" t="s">
        <v>1155</v>
      </c>
      <c r="C13" s="27" t="s">
        <v>1149</v>
      </c>
      <c r="D13" s="27" t="s">
        <v>652</v>
      </c>
      <c r="E13" s="27"/>
      <c r="F13" s="27"/>
      <c r="G13" s="27"/>
      <c r="H13" s="27"/>
      <c r="I13" s="27"/>
      <c r="J13" s="27"/>
      <c r="K13" s="27"/>
      <c r="L13" s="27"/>
    </row>
    <row r="14">
      <c r="A14" s="27" t="s">
        <v>1147</v>
      </c>
      <c r="B14" s="27" t="s">
        <v>1156</v>
      </c>
      <c r="C14" s="27" t="s">
        <v>1149</v>
      </c>
      <c r="D14" s="27" t="s">
        <v>655</v>
      </c>
      <c r="E14" s="27"/>
      <c r="F14" s="27"/>
      <c r="G14" s="27"/>
      <c r="H14" s="27"/>
      <c r="I14" s="27"/>
      <c r="J14" s="27"/>
      <c r="K14" s="27"/>
      <c r="L14" s="27"/>
    </row>
    <row r="15">
      <c r="A15" s="27" t="s">
        <v>1147</v>
      </c>
      <c r="B15" s="27" t="s">
        <v>1157</v>
      </c>
      <c r="C15" s="27" t="s">
        <v>1149</v>
      </c>
      <c r="D15" s="27" t="s">
        <v>658</v>
      </c>
      <c r="E15" s="27"/>
      <c r="F15" s="27"/>
      <c r="G15" s="27"/>
      <c r="H15" s="27"/>
      <c r="I15" s="27"/>
      <c r="J15" s="27"/>
      <c r="K15" s="27"/>
      <c r="L15" s="27"/>
    </row>
    <row r="16">
      <c r="A16" s="27" t="s">
        <v>1147</v>
      </c>
      <c r="B16" s="27" t="s">
        <v>1158</v>
      </c>
      <c r="C16" s="27" t="s">
        <v>1149</v>
      </c>
      <c r="D16" s="27" t="s">
        <v>1159</v>
      </c>
      <c r="E16" s="27"/>
      <c r="F16" s="27"/>
      <c r="G16" s="27"/>
      <c r="H16" s="27"/>
      <c r="I16" s="27"/>
      <c r="J16" s="27"/>
      <c r="K16" s="27"/>
      <c r="L16" s="27"/>
    </row>
    <row r="17">
      <c r="A17" s="27" t="s">
        <v>1147</v>
      </c>
      <c r="B17" s="27" t="s">
        <v>1160</v>
      </c>
      <c r="C17" s="27" t="s">
        <v>1149</v>
      </c>
      <c r="D17" s="27" t="s">
        <v>1161</v>
      </c>
      <c r="E17" s="27"/>
      <c r="F17" s="27"/>
      <c r="G17" s="27"/>
      <c r="H17" s="27"/>
      <c r="I17" s="27"/>
      <c r="J17" s="27"/>
      <c r="K17" s="27"/>
      <c r="L17" s="27"/>
    </row>
    <row r="18">
      <c r="A18" s="27" t="s">
        <v>1147</v>
      </c>
      <c r="B18" s="27" t="s">
        <v>1162</v>
      </c>
      <c r="C18" s="27" t="s">
        <v>1149</v>
      </c>
      <c r="D18" s="27" t="s">
        <v>663</v>
      </c>
      <c r="E18" s="27" t="s">
        <v>1163</v>
      </c>
      <c r="F18" s="27" t="s">
        <v>651</v>
      </c>
      <c r="G18" s="27" t="s">
        <v>1164</v>
      </c>
      <c r="H18" s="27" t="s">
        <v>1165</v>
      </c>
      <c r="I18" s="27" t="s">
        <v>1143</v>
      </c>
      <c r="J18" s="27" t="s">
        <v>1166</v>
      </c>
      <c r="K18" s="27"/>
      <c r="L18" s="27"/>
    </row>
    <row r="19">
      <c r="A19" s="27" t="s">
        <v>1147</v>
      </c>
      <c r="B19" s="27" t="s">
        <v>1167</v>
      </c>
      <c r="C19" s="27" t="s">
        <v>1149</v>
      </c>
      <c r="D19" s="27" t="s">
        <v>666</v>
      </c>
      <c r="E19" s="27"/>
      <c r="F19" s="27"/>
      <c r="G19" s="27"/>
      <c r="H19" s="27"/>
      <c r="I19" s="27"/>
      <c r="J19" s="27"/>
      <c r="K19" s="27"/>
      <c r="L19" s="27"/>
    </row>
    <row r="20">
      <c r="A20" s="27" t="s">
        <v>1147</v>
      </c>
      <c r="B20" s="27" t="s">
        <v>1168</v>
      </c>
      <c r="C20" s="27" t="s">
        <v>1149</v>
      </c>
      <c r="D20" s="27" t="s">
        <v>1169</v>
      </c>
      <c r="E20" s="27" t="s">
        <v>1163</v>
      </c>
      <c r="F20" s="27" t="s">
        <v>1170</v>
      </c>
      <c r="G20" s="27" t="s">
        <v>1166</v>
      </c>
      <c r="H20" s="27"/>
      <c r="I20" s="27"/>
      <c r="J20" s="27"/>
      <c r="K20" s="27"/>
      <c r="L20" s="27"/>
    </row>
    <row r="21">
      <c r="A21" s="27" t="s">
        <v>1147</v>
      </c>
      <c r="B21" s="27" t="s">
        <v>1171</v>
      </c>
      <c r="C21" s="27" t="s">
        <v>1149</v>
      </c>
      <c r="D21" s="27" t="s">
        <v>1172</v>
      </c>
      <c r="E21" s="27"/>
      <c r="F21" s="27"/>
      <c r="G21" s="27"/>
      <c r="H21" s="27"/>
      <c r="I21" s="27"/>
      <c r="J21" s="27"/>
      <c r="K21" s="27"/>
      <c r="L21" s="27"/>
    </row>
    <row r="22">
      <c r="A22" s="27" t="s">
        <v>1147</v>
      </c>
      <c r="B22" s="27" t="s">
        <v>1173</v>
      </c>
      <c r="C22" s="27" t="s">
        <v>1149</v>
      </c>
      <c r="D22" s="27" t="s">
        <v>670</v>
      </c>
      <c r="E22" s="27"/>
      <c r="F22" s="27"/>
      <c r="G22" s="27"/>
      <c r="H22" s="27"/>
      <c r="I22" s="27"/>
      <c r="J22" s="27"/>
      <c r="K22" s="27"/>
      <c r="L22" s="27"/>
    </row>
    <row r="23">
      <c r="A23" s="27" t="s">
        <v>1147</v>
      </c>
      <c r="B23" s="27" t="s">
        <v>1174</v>
      </c>
      <c r="C23" s="27" t="s">
        <v>1149</v>
      </c>
      <c r="D23" s="27" t="s">
        <v>673</v>
      </c>
      <c r="E23" s="27"/>
      <c r="F23" s="27"/>
      <c r="G23" s="27"/>
      <c r="H23" s="27"/>
      <c r="I23" s="27"/>
      <c r="J23" s="27"/>
      <c r="K23" s="27"/>
      <c r="L23" s="27"/>
    </row>
    <row r="24">
      <c r="A24" s="27" t="s">
        <v>1147</v>
      </c>
      <c r="B24" s="27" t="s">
        <v>1175</v>
      </c>
      <c r="C24" s="27" t="s">
        <v>1149</v>
      </c>
      <c r="D24" s="27" t="s">
        <v>676</v>
      </c>
      <c r="E24" s="27"/>
      <c r="F24" s="27"/>
      <c r="G24" s="27"/>
      <c r="H24" s="27"/>
      <c r="I24" s="27"/>
      <c r="J24" s="27"/>
      <c r="K24" s="27"/>
      <c r="L24" s="27"/>
    </row>
    <row r="25">
      <c r="A25" s="27" t="s">
        <v>1147</v>
      </c>
      <c r="B25" s="27" t="s">
        <v>1176</v>
      </c>
      <c r="C25" s="27" t="s">
        <v>1149</v>
      </c>
      <c r="D25" s="27" t="s">
        <v>679</v>
      </c>
      <c r="E25" s="27"/>
      <c r="F25" s="27"/>
      <c r="G25" s="27"/>
      <c r="H25" s="27"/>
      <c r="I25" s="27"/>
      <c r="J25" s="27"/>
      <c r="K25" s="27"/>
      <c r="L25" s="27"/>
    </row>
    <row r="26">
      <c r="A26" s="27" t="s">
        <v>1147</v>
      </c>
      <c r="B26" s="27" t="s">
        <v>1177</v>
      </c>
      <c r="C26" s="27" t="s">
        <v>1149</v>
      </c>
      <c r="D26" s="27" t="s">
        <v>682</v>
      </c>
      <c r="E26" s="27"/>
      <c r="F26" s="27"/>
      <c r="G26" s="27"/>
      <c r="H26" s="27"/>
      <c r="I26" s="27"/>
      <c r="J26" s="27"/>
      <c r="K26" s="27"/>
      <c r="L26" s="27"/>
    </row>
    <row r="27">
      <c r="A27" s="27" t="s">
        <v>1147</v>
      </c>
      <c r="B27" s="27" t="s">
        <v>1178</v>
      </c>
      <c r="C27" s="27" t="s">
        <v>1149</v>
      </c>
      <c r="D27" s="27" t="s">
        <v>685</v>
      </c>
      <c r="E27" s="27"/>
      <c r="F27" s="27"/>
      <c r="G27" s="27"/>
      <c r="H27" s="27"/>
      <c r="I27" s="27"/>
      <c r="J27" s="27"/>
      <c r="K27" s="27"/>
      <c r="L27" s="27"/>
    </row>
    <row r="28">
      <c r="A28" s="27" t="s">
        <v>1147</v>
      </c>
      <c r="B28" s="27" t="s">
        <v>1179</v>
      </c>
      <c r="C28" s="27" t="s">
        <v>1149</v>
      </c>
      <c r="D28" s="27" t="s">
        <v>692</v>
      </c>
      <c r="E28" s="27"/>
      <c r="F28" s="27"/>
      <c r="G28" s="27"/>
      <c r="H28" s="27"/>
      <c r="I28" s="27"/>
      <c r="J28" s="27"/>
      <c r="K28" s="27"/>
      <c r="L28" s="27"/>
    </row>
    <row r="29">
      <c r="A29" s="27" t="s">
        <v>1147</v>
      </c>
      <c r="B29" s="27" t="s">
        <v>1180</v>
      </c>
      <c r="C29" s="27" t="s">
        <v>1149</v>
      </c>
      <c r="D29" s="27" t="s">
        <v>695</v>
      </c>
      <c r="E29" s="27"/>
      <c r="F29" s="27"/>
      <c r="G29" s="27"/>
      <c r="H29" s="27"/>
      <c r="I29" s="27"/>
      <c r="J29" s="27"/>
      <c r="K29" s="27"/>
      <c r="L29" s="27"/>
    </row>
    <row r="30">
      <c r="A30" s="27" t="s">
        <v>1147</v>
      </c>
      <c r="B30" s="27" t="s">
        <v>1181</v>
      </c>
      <c r="C30" s="27" t="s">
        <v>1149</v>
      </c>
      <c r="D30" s="27" t="s">
        <v>698</v>
      </c>
      <c r="E30" s="27"/>
      <c r="F30" s="27"/>
      <c r="G30" s="27"/>
      <c r="H30" s="27"/>
      <c r="I30" s="27"/>
      <c r="J30" s="27"/>
      <c r="K30" s="27"/>
      <c r="L30" s="27"/>
    </row>
    <row r="31">
      <c r="A31" s="27" t="s">
        <v>1147</v>
      </c>
      <c r="B31" s="27" t="s">
        <v>1182</v>
      </c>
      <c r="C31" s="27" t="s">
        <v>1149</v>
      </c>
      <c r="D31" s="27" t="s">
        <v>701</v>
      </c>
      <c r="E31" s="27"/>
      <c r="F31" s="27"/>
      <c r="G31" s="27"/>
      <c r="H31" s="27"/>
      <c r="I31" s="27"/>
      <c r="J31" s="27"/>
      <c r="K31" s="27"/>
      <c r="L31" s="27"/>
    </row>
    <row r="32">
      <c r="A32" s="27" t="s">
        <v>1147</v>
      </c>
      <c r="B32" s="27" t="s">
        <v>1183</v>
      </c>
      <c r="C32" s="27" t="s">
        <v>1149</v>
      </c>
      <c r="D32" s="27" t="s">
        <v>706</v>
      </c>
      <c r="E32" s="27"/>
      <c r="F32" s="27"/>
      <c r="G32" s="27"/>
      <c r="H32" s="27"/>
      <c r="I32" s="27"/>
      <c r="J32" s="27"/>
      <c r="K32" s="27"/>
      <c r="L32" s="27"/>
    </row>
    <row r="33">
      <c r="A33" s="27" t="s">
        <v>1147</v>
      </c>
      <c r="B33" s="27" t="s">
        <v>1184</v>
      </c>
      <c r="C33" s="27" t="s">
        <v>1149</v>
      </c>
      <c r="D33" s="27" t="s">
        <v>709</v>
      </c>
      <c r="E33" s="27"/>
      <c r="F33" s="27"/>
      <c r="G33" s="27"/>
      <c r="H33" s="27"/>
      <c r="I33" s="27"/>
      <c r="J33" s="27"/>
      <c r="K33" s="27"/>
      <c r="L33" s="27"/>
    </row>
    <row r="34">
      <c r="A34" s="27" t="s">
        <v>1147</v>
      </c>
      <c r="B34" s="27" t="s">
        <v>1185</v>
      </c>
      <c r="C34" s="27" t="s">
        <v>1149</v>
      </c>
      <c r="D34" s="27" t="s">
        <v>712</v>
      </c>
      <c r="E34" s="27" t="s">
        <v>1163</v>
      </c>
      <c r="F34" s="27" t="s">
        <v>1186</v>
      </c>
      <c r="G34" s="27" t="s">
        <v>1164</v>
      </c>
      <c r="H34" s="27" t="s">
        <v>1165</v>
      </c>
      <c r="I34" s="27" t="s">
        <v>1143</v>
      </c>
      <c r="J34" s="27" t="s">
        <v>1166</v>
      </c>
      <c r="K34" s="27"/>
      <c r="L34" s="27"/>
    </row>
    <row r="35">
      <c r="A35" s="27" t="s">
        <v>1147</v>
      </c>
      <c r="B35" s="27" t="s">
        <v>1187</v>
      </c>
      <c r="C35" s="27" t="s">
        <v>1149</v>
      </c>
      <c r="D35" s="27" t="s">
        <v>715</v>
      </c>
      <c r="E35" s="27"/>
      <c r="F35" s="27"/>
      <c r="G35" s="27"/>
      <c r="H35" s="27"/>
      <c r="I35" s="27"/>
      <c r="J35" s="27"/>
      <c r="K35" s="27"/>
      <c r="L35" s="27"/>
    </row>
    <row r="36">
      <c r="A36" s="27" t="s">
        <v>1147</v>
      </c>
      <c r="B36" s="27" t="s">
        <v>1188</v>
      </c>
      <c r="C36" s="27" t="s">
        <v>1149</v>
      </c>
      <c r="D36" s="27" t="s">
        <v>718</v>
      </c>
      <c r="E36" s="27"/>
      <c r="F36" s="27"/>
      <c r="G36" s="27"/>
      <c r="H36" s="27"/>
      <c r="I36" s="27"/>
      <c r="J36" s="27"/>
      <c r="K36" s="27"/>
      <c r="L36" s="27"/>
    </row>
    <row r="37">
      <c r="A37" s="27" t="s">
        <v>1147</v>
      </c>
      <c r="B37" s="27" t="s">
        <v>1189</v>
      </c>
      <c r="C37" s="27" t="s">
        <v>1149</v>
      </c>
      <c r="D37" s="27" t="s">
        <v>721</v>
      </c>
      <c r="E37" s="27"/>
      <c r="F37" s="27"/>
      <c r="G37" s="27"/>
      <c r="H37" s="27"/>
      <c r="I37" s="27"/>
      <c r="J37" s="27"/>
      <c r="K37" s="27"/>
      <c r="L37" s="27"/>
    </row>
    <row r="38">
      <c r="A38" s="27" t="s">
        <v>1147</v>
      </c>
      <c r="B38" s="27" t="s">
        <v>1190</v>
      </c>
      <c r="C38" s="27" t="s">
        <v>1149</v>
      </c>
      <c r="D38" s="27" t="s">
        <v>724</v>
      </c>
      <c r="E38" s="27"/>
      <c r="F38" s="27"/>
      <c r="G38" s="27"/>
      <c r="H38" s="27"/>
      <c r="I38" s="27"/>
      <c r="J38" s="27"/>
      <c r="K38" s="27"/>
      <c r="L38" s="27"/>
    </row>
    <row r="39">
      <c r="A39" s="27" t="s">
        <v>1147</v>
      </c>
      <c r="B39" s="27" t="s">
        <v>1191</v>
      </c>
      <c r="C39" s="27" t="s">
        <v>1149</v>
      </c>
      <c r="D39" s="27" t="s">
        <v>727</v>
      </c>
      <c r="E39" s="27"/>
      <c r="F39" s="27"/>
      <c r="G39" s="27"/>
      <c r="H39" s="27"/>
      <c r="I39" s="27"/>
      <c r="J39" s="27"/>
      <c r="K39" s="27"/>
      <c r="L39" s="27"/>
    </row>
    <row r="40">
      <c r="A40" s="27" t="s">
        <v>1147</v>
      </c>
      <c r="B40" s="27" t="s">
        <v>1192</v>
      </c>
      <c r="C40" s="27" t="s">
        <v>1149</v>
      </c>
      <c r="D40" s="27" t="s">
        <v>730</v>
      </c>
      <c r="E40" s="27"/>
      <c r="F40" s="27"/>
      <c r="G40" s="27"/>
      <c r="H40" s="27"/>
      <c r="I40" s="27"/>
      <c r="J40" s="27"/>
      <c r="K40" s="27"/>
      <c r="L40" s="27"/>
    </row>
    <row r="41">
      <c r="A41" s="27" t="s">
        <v>1147</v>
      </c>
      <c r="B41" s="27" t="s">
        <v>1193</v>
      </c>
      <c r="C41" s="27" t="s">
        <v>1149</v>
      </c>
      <c r="D41" s="27" t="s">
        <v>733</v>
      </c>
      <c r="E41" s="27"/>
      <c r="F41" s="27"/>
      <c r="G41" s="27"/>
      <c r="H41" s="27"/>
      <c r="I41" s="27"/>
      <c r="J41" s="27"/>
      <c r="K41" s="27"/>
      <c r="L41" s="27"/>
    </row>
    <row r="42">
      <c r="A42" s="27" t="s">
        <v>1147</v>
      </c>
      <c r="B42" s="27" t="s">
        <v>1194</v>
      </c>
      <c r="C42" s="27" t="s">
        <v>1149</v>
      </c>
      <c r="D42" s="27" t="s">
        <v>736</v>
      </c>
      <c r="E42" s="27"/>
      <c r="F42" s="27"/>
      <c r="G42" s="27"/>
      <c r="H42" s="27"/>
      <c r="I42" s="27"/>
      <c r="J42" s="27"/>
      <c r="K42" s="27"/>
      <c r="L42" s="27"/>
    </row>
    <row r="43">
      <c r="A43" s="27" t="s">
        <v>1147</v>
      </c>
      <c r="B43" s="27" t="s">
        <v>1195</v>
      </c>
      <c r="C43" s="27" t="s">
        <v>1149</v>
      </c>
      <c r="D43" s="27" t="s">
        <v>739</v>
      </c>
      <c r="E43" s="27"/>
      <c r="F43" s="27"/>
      <c r="G43" s="27"/>
      <c r="H43" s="27"/>
      <c r="I43" s="27"/>
      <c r="J43" s="27"/>
      <c r="K43" s="27"/>
      <c r="L43" s="27"/>
    </row>
    <row r="44">
      <c r="A44" s="27" t="s">
        <v>1147</v>
      </c>
      <c r="B44" s="27" t="s">
        <v>1196</v>
      </c>
      <c r="C44" s="27" t="s">
        <v>1149</v>
      </c>
      <c r="D44" s="27" t="s">
        <v>742</v>
      </c>
      <c r="E44" s="27"/>
      <c r="F44" s="27"/>
      <c r="G44" s="27"/>
      <c r="H44" s="27"/>
      <c r="I44" s="27"/>
      <c r="J44" s="27"/>
      <c r="K44" s="27"/>
      <c r="L44" s="27"/>
    </row>
    <row r="45">
      <c r="A45" s="27" t="s">
        <v>1147</v>
      </c>
      <c r="B45" s="27" t="s">
        <v>1197</v>
      </c>
      <c r="C45" s="27" t="s">
        <v>1149</v>
      </c>
      <c r="D45" s="27" t="s">
        <v>745</v>
      </c>
      <c r="E45" s="27"/>
      <c r="F45" s="27"/>
      <c r="G45" s="27"/>
      <c r="H45" s="27"/>
      <c r="I45" s="27"/>
      <c r="J45" s="27"/>
      <c r="K45" s="27"/>
      <c r="L45" s="27"/>
    </row>
    <row r="46">
      <c r="A46" s="27" t="s">
        <v>1147</v>
      </c>
      <c r="B46" s="27" t="s">
        <v>1198</v>
      </c>
      <c r="C46" s="27" t="s">
        <v>1149</v>
      </c>
      <c r="D46" s="27" t="s">
        <v>748</v>
      </c>
      <c r="E46" s="27"/>
      <c r="F46" s="27"/>
      <c r="G46" s="27"/>
      <c r="H46" s="27"/>
      <c r="I46" s="27"/>
      <c r="J46" s="27"/>
      <c r="K46" s="27"/>
      <c r="L46" s="27"/>
    </row>
    <row r="47">
      <c r="A47" s="27" t="s">
        <v>1147</v>
      </c>
      <c r="B47" s="27" t="s">
        <v>1199</v>
      </c>
      <c r="C47" s="27" t="s">
        <v>1149</v>
      </c>
      <c r="D47" s="27" t="s">
        <v>751</v>
      </c>
      <c r="E47" s="27" t="s">
        <v>1163</v>
      </c>
      <c r="F47" s="27" t="s">
        <v>1200</v>
      </c>
      <c r="G47" s="27" t="s">
        <v>1201</v>
      </c>
      <c r="H47" s="27" t="s">
        <v>1166</v>
      </c>
      <c r="I47" s="27"/>
      <c r="J47" s="27"/>
      <c r="K47" s="27"/>
      <c r="L47" s="27"/>
    </row>
    <row r="48">
      <c r="A48" s="27" t="s">
        <v>1147</v>
      </c>
      <c r="B48" s="27" t="s">
        <v>1202</v>
      </c>
      <c r="C48" s="27" t="s">
        <v>1149</v>
      </c>
      <c r="D48" s="27" t="s">
        <v>754</v>
      </c>
      <c r="E48" s="27"/>
      <c r="F48" s="27"/>
      <c r="G48" s="27"/>
      <c r="H48" s="27"/>
      <c r="I48" s="27"/>
      <c r="J48" s="27"/>
      <c r="K48" s="27"/>
      <c r="L48" s="27"/>
    </row>
    <row r="49">
      <c r="A49" s="27" t="s">
        <v>1147</v>
      </c>
      <c r="B49" s="27" t="s">
        <v>1203</v>
      </c>
      <c r="C49" s="27" t="s">
        <v>1149</v>
      </c>
      <c r="D49" s="27" t="s">
        <v>757</v>
      </c>
      <c r="E49" s="27"/>
      <c r="F49" s="27"/>
      <c r="G49" s="27"/>
      <c r="H49" s="27"/>
      <c r="I49" s="27"/>
      <c r="J49" s="27"/>
      <c r="K49" s="27"/>
      <c r="L49" s="27"/>
    </row>
    <row r="50">
      <c r="A50" s="27" t="s">
        <v>1147</v>
      </c>
      <c r="B50" s="27" t="s">
        <v>1204</v>
      </c>
      <c r="C50" s="27" t="s">
        <v>1149</v>
      </c>
      <c r="D50" s="27" t="s">
        <v>760</v>
      </c>
      <c r="E50" s="27"/>
      <c r="F50" s="27"/>
      <c r="G50" s="27"/>
      <c r="H50" s="27"/>
      <c r="I50" s="27"/>
      <c r="J50" s="27"/>
      <c r="K50" s="27"/>
      <c r="L50" s="27"/>
    </row>
    <row r="51">
      <c r="A51" s="27" t="s">
        <v>1147</v>
      </c>
      <c r="B51" s="27" t="s">
        <v>1205</v>
      </c>
      <c r="C51" s="27" t="s">
        <v>1149</v>
      </c>
      <c r="D51" s="27" t="s">
        <v>763</v>
      </c>
      <c r="E51" s="27"/>
      <c r="F51" s="27"/>
      <c r="G51" s="27"/>
      <c r="H51" s="27"/>
      <c r="I51" s="27"/>
      <c r="J51" s="27"/>
      <c r="K51" s="27"/>
      <c r="L51" s="27"/>
    </row>
    <row r="52">
      <c r="A52" s="27" t="s">
        <v>1147</v>
      </c>
      <c r="B52" s="27" t="s">
        <v>1206</v>
      </c>
      <c r="C52" s="27" t="s">
        <v>1149</v>
      </c>
      <c r="D52" s="27" t="s">
        <v>766</v>
      </c>
      <c r="E52" s="27"/>
      <c r="F52" s="27"/>
      <c r="G52" s="27"/>
      <c r="H52" s="27"/>
      <c r="I52" s="27"/>
      <c r="J52" s="27"/>
      <c r="K52" s="27"/>
      <c r="L52" s="27"/>
    </row>
    <row r="53">
      <c r="A53" s="27" t="s">
        <v>1147</v>
      </c>
      <c r="B53" s="27" t="s">
        <v>1207</v>
      </c>
      <c r="C53" s="27" t="s">
        <v>1149</v>
      </c>
      <c r="D53" s="27" t="s">
        <v>769</v>
      </c>
      <c r="E53" s="27"/>
      <c r="F53" s="27"/>
      <c r="G53" s="27"/>
      <c r="H53" s="27"/>
      <c r="I53" s="27"/>
      <c r="J53" s="27"/>
      <c r="K53" s="27"/>
      <c r="L53" s="27"/>
    </row>
    <row r="54">
      <c r="A54" s="27" t="s">
        <v>1147</v>
      </c>
      <c r="B54" s="27" t="s">
        <v>1208</v>
      </c>
      <c r="C54" s="27" t="s">
        <v>1149</v>
      </c>
      <c r="D54" s="27" t="s">
        <v>771</v>
      </c>
      <c r="E54" s="27"/>
      <c r="F54" s="27"/>
      <c r="G54" s="27"/>
      <c r="H54" s="27"/>
      <c r="I54" s="27"/>
      <c r="J54" s="27"/>
      <c r="K54" s="27"/>
      <c r="L54" s="27"/>
    </row>
    <row r="55">
      <c r="A55" s="27" t="s">
        <v>1147</v>
      </c>
      <c r="B55" s="27" t="s">
        <v>1209</v>
      </c>
      <c r="C55" s="27" t="s">
        <v>1149</v>
      </c>
      <c r="D55" s="27" t="s">
        <v>773</v>
      </c>
      <c r="E55" s="27"/>
      <c r="F55" s="27"/>
      <c r="G55" s="27"/>
      <c r="H55" s="27"/>
      <c r="I55" s="27"/>
      <c r="J55" s="27"/>
      <c r="K55" s="27"/>
      <c r="L55" s="27"/>
    </row>
    <row r="56">
      <c r="A56" s="27" t="s">
        <v>1147</v>
      </c>
      <c r="B56" s="27" t="s">
        <v>1210</v>
      </c>
      <c r="C56" s="27" t="s">
        <v>1149</v>
      </c>
      <c r="D56" s="27" t="s">
        <v>775</v>
      </c>
      <c r="E56" s="27"/>
      <c r="F56" s="27"/>
      <c r="G56" s="27"/>
      <c r="H56" s="27"/>
      <c r="I56" s="27"/>
      <c r="J56" s="27"/>
      <c r="K56" s="27"/>
      <c r="L56" s="27"/>
    </row>
    <row r="57">
      <c r="A57" s="27" t="s">
        <v>1147</v>
      </c>
      <c r="B57" s="27" t="s">
        <v>1211</v>
      </c>
      <c r="C57" s="27" t="s">
        <v>1149</v>
      </c>
      <c r="D57" s="27" t="s">
        <v>777</v>
      </c>
      <c r="E57" s="27"/>
      <c r="F57" s="27"/>
      <c r="G57" s="27"/>
      <c r="H57" s="27"/>
      <c r="I57" s="27"/>
      <c r="J57" s="27"/>
      <c r="K57" s="27"/>
      <c r="L57" s="27"/>
    </row>
    <row r="58">
      <c r="A58" s="27" t="s">
        <v>1147</v>
      </c>
      <c r="B58" s="27" t="s">
        <v>1212</v>
      </c>
      <c r="C58" s="27" t="s">
        <v>1149</v>
      </c>
      <c r="D58" s="27" t="s">
        <v>779</v>
      </c>
      <c r="E58" s="27" t="s">
        <v>1163</v>
      </c>
      <c r="F58" s="27" t="s">
        <v>1213</v>
      </c>
      <c r="G58" s="27" t="s">
        <v>1164</v>
      </c>
      <c r="H58" s="27" t="s">
        <v>1165</v>
      </c>
      <c r="I58" s="27" t="s">
        <v>1143</v>
      </c>
      <c r="J58" s="27" t="s">
        <v>1166</v>
      </c>
      <c r="K58" s="27"/>
      <c r="L58" s="27"/>
    </row>
    <row r="59">
      <c r="A59" s="27" t="s">
        <v>1147</v>
      </c>
      <c r="B59" s="27" t="s">
        <v>1214</v>
      </c>
      <c r="C59" s="27" t="s">
        <v>1149</v>
      </c>
      <c r="D59" s="27" t="s">
        <v>781</v>
      </c>
      <c r="E59" s="27" t="s">
        <v>1163</v>
      </c>
      <c r="F59" s="27" t="s">
        <v>1215</v>
      </c>
      <c r="G59" s="27" t="s">
        <v>1164</v>
      </c>
      <c r="H59" s="27" t="s">
        <v>1165</v>
      </c>
      <c r="I59" s="27" t="s">
        <v>1143</v>
      </c>
      <c r="J59" s="27" t="s">
        <v>1166</v>
      </c>
      <c r="K59" s="27"/>
      <c r="L59" s="27"/>
    </row>
    <row r="60">
      <c r="A60" s="27" t="s">
        <v>1147</v>
      </c>
      <c r="B60" s="27" t="s">
        <v>1216</v>
      </c>
      <c r="C60" s="27" t="s">
        <v>1149</v>
      </c>
      <c r="D60" s="27" t="s">
        <v>783</v>
      </c>
      <c r="E60" s="27"/>
      <c r="F60" s="27"/>
      <c r="G60" s="27"/>
      <c r="H60" s="27"/>
      <c r="I60" s="27"/>
      <c r="J60" s="27"/>
      <c r="K60" s="27"/>
      <c r="L60" s="27"/>
    </row>
    <row r="61">
      <c r="A61" s="27" t="s">
        <v>1147</v>
      </c>
      <c r="B61" s="27" t="s">
        <v>1217</v>
      </c>
      <c r="C61" s="27" t="s">
        <v>1149</v>
      </c>
      <c r="D61" s="27" t="s">
        <v>785</v>
      </c>
      <c r="E61" s="27" t="s">
        <v>1163</v>
      </c>
      <c r="F61" s="27" t="s">
        <v>1141</v>
      </c>
      <c r="G61" s="27" t="s">
        <v>1164</v>
      </c>
      <c r="H61" s="27" t="s">
        <v>1218</v>
      </c>
      <c r="I61" s="27" t="s">
        <v>1219</v>
      </c>
      <c r="J61" s="27" t="s">
        <v>1166</v>
      </c>
      <c r="K61" s="27"/>
      <c r="L61" s="27"/>
    </row>
    <row r="62">
      <c r="A62" s="27" t="s">
        <v>1147</v>
      </c>
      <c r="B62" s="27" t="s">
        <v>1220</v>
      </c>
      <c r="C62" s="27" t="s">
        <v>1149</v>
      </c>
      <c r="D62" s="27" t="s">
        <v>787</v>
      </c>
      <c r="E62" s="27" t="s">
        <v>1163</v>
      </c>
      <c r="F62" s="27" t="s">
        <v>1221</v>
      </c>
      <c r="G62" s="27" t="s">
        <v>1222</v>
      </c>
      <c r="H62" s="27" t="s">
        <v>1166</v>
      </c>
      <c r="I62" s="27"/>
      <c r="J62" s="27"/>
      <c r="K62" s="27"/>
      <c r="L62" s="27"/>
    </row>
    <row r="63">
      <c r="A63" s="27" t="s">
        <v>1147</v>
      </c>
      <c r="B63" s="27" t="s">
        <v>1223</v>
      </c>
      <c r="C63" s="27" t="s">
        <v>1149</v>
      </c>
      <c r="D63" s="27" t="s">
        <v>789</v>
      </c>
      <c r="E63" s="27"/>
      <c r="F63" s="27"/>
      <c r="G63" s="27"/>
      <c r="H63" s="27"/>
      <c r="I63" s="27"/>
      <c r="J63" s="27"/>
      <c r="K63" s="27"/>
      <c r="L63" s="27"/>
    </row>
    <row r="64">
      <c r="A64" s="27" t="s">
        <v>1147</v>
      </c>
      <c r="B64" s="27" t="s">
        <v>1224</v>
      </c>
      <c r="C64" s="27" t="s">
        <v>1149</v>
      </c>
      <c r="D64" s="27" t="s">
        <v>1225</v>
      </c>
      <c r="E64" s="27"/>
      <c r="F64" s="27"/>
      <c r="G64" s="27"/>
      <c r="H64" s="27"/>
      <c r="I64" s="27"/>
      <c r="J64" s="27"/>
      <c r="K64" s="27"/>
      <c r="L64" s="27"/>
    </row>
    <row r="65">
      <c r="A65" s="27" t="s">
        <v>1147</v>
      </c>
      <c r="B65" s="27" t="s">
        <v>1226</v>
      </c>
      <c r="C65" s="27" t="s">
        <v>1149</v>
      </c>
      <c r="D65" s="27" t="s">
        <v>1227</v>
      </c>
      <c r="E65" s="27"/>
      <c r="F65" s="27"/>
      <c r="G65" s="27"/>
      <c r="H65" s="27"/>
      <c r="I65" s="27"/>
      <c r="J65" s="27"/>
      <c r="K65" s="27"/>
      <c r="L65" s="27"/>
    </row>
    <row r="66">
      <c r="A66" s="27" t="s">
        <v>1147</v>
      </c>
      <c r="B66" s="27" t="s">
        <v>1228</v>
      </c>
      <c r="C66" s="27" t="s">
        <v>1149</v>
      </c>
      <c r="D66" s="27" t="s">
        <v>1229</v>
      </c>
      <c r="E66" s="27"/>
      <c r="F66" s="27"/>
      <c r="G66" s="27"/>
      <c r="H66" s="27"/>
      <c r="I66" s="27"/>
      <c r="J66" s="27"/>
      <c r="K66" s="27"/>
      <c r="L66" s="27"/>
    </row>
    <row r="67">
      <c r="A67" s="27" t="s">
        <v>1147</v>
      </c>
      <c r="B67" s="27" t="s">
        <v>1230</v>
      </c>
      <c r="C67" s="27" t="s">
        <v>1149</v>
      </c>
      <c r="D67" s="27" t="s">
        <v>1231</v>
      </c>
      <c r="E67" s="27"/>
      <c r="F67" s="27"/>
      <c r="G67" s="27"/>
      <c r="H67" s="27"/>
      <c r="I67" s="27"/>
      <c r="J67" s="27"/>
      <c r="K67" s="27"/>
      <c r="L67" s="27"/>
    </row>
    <row r="68">
      <c r="A68" s="27" t="s">
        <v>1147</v>
      </c>
      <c r="B68" s="27" t="s">
        <v>1232</v>
      </c>
      <c r="C68" s="27" t="s">
        <v>1149</v>
      </c>
      <c r="D68" s="27" t="s">
        <v>1233</v>
      </c>
      <c r="E68" s="27"/>
      <c r="F68" s="27"/>
      <c r="G68" s="27"/>
      <c r="H68" s="27"/>
      <c r="I68" s="27"/>
      <c r="J68" s="27"/>
      <c r="K68" s="27"/>
      <c r="L68" s="27"/>
    </row>
    <row r="69">
      <c r="A69" s="27" t="s">
        <v>1147</v>
      </c>
      <c r="B69" s="27" t="s">
        <v>1234</v>
      </c>
      <c r="C69" s="27" t="s">
        <v>1149</v>
      </c>
      <c r="D69" s="27" t="s">
        <v>1235</v>
      </c>
      <c r="E69" s="27"/>
      <c r="F69" s="27"/>
      <c r="G69" s="27"/>
      <c r="H69" s="27"/>
      <c r="I69" s="27"/>
      <c r="J69" s="27"/>
      <c r="K69" s="27"/>
      <c r="L69" s="27"/>
    </row>
    <row r="70">
      <c r="A70" s="27" t="s">
        <v>1147</v>
      </c>
      <c r="B70" s="27" t="s">
        <v>1236</v>
      </c>
      <c r="C70" s="27" t="s">
        <v>1149</v>
      </c>
      <c r="D70" s="27" t="s">
        <v>1237</v>
      </c>
      <c r="E70" s="27"/>
      <c r="F70" s="27"/>
      <c r="G70" s="27"/>
      <c r="H70" s="27"/>
      <c r="I70" s="27"/>
      <c r="J70" s="27"/>
      <c r="K70" s="27"/>
      <c r="L70" s="27"/>
    </row>
    <row r="71">
      <c r="A71" s="27" t="s">
        <v>1147</v>
      </c>
      <c r="B71" s="27" t="s">
        <v>1238</v>
      </c>
      <c r="C71" s="27" t="s">
        <v>1149</v>
      </c>
      <c r="D71" s="27" t="s">
        <v>792</v>
      </c>
      <c r="E71" s="27"/>
      <c r="F71" s="27"/>
      <c r="G71" s="27"/>
      <c r="H71" s="27"/>
      <c r="I71" s="27"/>
      <c r="J71" s="27"/>
      <c r="K71" s="27"/>
      <c r="L71" s="27"/>
    </row>
    <row r="72">
      <c r="A72" s="27" t="s">
        <v>1147</v>
      </c>
      <c r="B72" s="27" t="s">
        <v>1239</v>
      </c>
      <c r="C72" s="27" t="s">
        <v>1149</v>
      </c>
      <c r="D72" s="27" t="s">
        <v>794</v>
      </c>
      <c r="E72" s="27"/>
      <c r="F72" s="27"/>
      <c r="G72" s="27"/>
      <c r="H72" s="27"/>
      <c r="I72" s="27"/>
      <c r="J72" s="27"/>
      <c r="K72" s="27"/>
      <c r="L72" s="27"/>
    </row>
    <row r="73">
      <c r="A73" s="27" t="s">
        <v>1147</v>
      </c>
      <c r="B73" s="27" t="s">
        <v>1240</v>
      </c>
      <c r="C73" s="27" t="s">
        <v>1149</v>
      </c>
      <c r="D73" s="27" t="s">
        <v>796</v>
      </c>
      <c r="E73" s="27"/>
      <c r="F73" s="27"/>
      <c r="G73" s="27"/>
      <c r="H73" s="27"/>
      <c r="I73" s="27"/>
      <c r="J73" s="27"/>
      <c r="K73" s="27"/>
      <c r="L73" s="27"/>
    </row>
    <row r="74">
      <c r="A74" s="27" t="s">
        <v>1147</v>
      </c>
      <c r="B74" s="27" t="s">
        <v>1241</v>
      </c>
      <c r="C74" s="27" t="s">
        <v>1149</v>
      </c>
      <c r="D74" s="27" t="s">
        <v>798</v>
      </c>
      <c r="E74" s="27"/>
      <c r="F74" s="27"/>
      <c r="G74" s="27"/>
      <c r="H74" s="27"/>
      <c r="I74" s="27"/>
      <c r="J74" s="27"/>
      <c r="K74" s="27"/>
      <c r="L74" s="27"/>
    </row>
    <row r="75">
      <c r="A75" s="27" t="s">
        <v>1147</v>
      </c>
      <c r="B75" s="27" t="s">
        <v>1242</v>
      </c>
      <c r="C75" s="27" t="s">
        <v>1149</v>
      </c>
      <c r="D75" s="27" t="s">
        <v>800</v>
      </c>
      <c r="E75" s="27"/>
      <c r="F75" s="27"/>
      <c r="G75" s="27"/>
      <c r="H75" s="27"/>
      <c r="I75" s="27"/>
      <c r="J75" s="27"/>
      <c r="K75" s="27"/>
      <c r="L75" s="27"/>
    </row>
    <row r="76">
      <c r="A76" s="27" t="s">
        <v>1147</v>
      </c>
      <c r="B76" s="27" t="s">
        <v>1243</v>
      </c>
      <c r="C76" s="27" t="s">
        <v>1149</v>
      </c>
      <c r="D76" s="27" t="s">
        <v>802</v>
      </c>
      <c r="E76" s="27" t="s">
        <v>1163</v>
      </c>
      <c r="F76" s="27" t="s">
        <v>1244</v>
      </c>
      <c r="G76" s="27" t="s">
        <v>1245</v>
      </c>
      <c r="H76" s="27" t="s">
        <v>1166</v>
      </c>
      <c r="I76" s="27"/>
      <c r="J76" s="27"/>
      <c r="K76" s="27"/>
      <c r="L76" s="27"/>
    </row>
    <row r="77">
      <c r="A77" s="27" t="s">
        <v>1147</v>
      </c>
      <c r="B77" s="27" t="s">
        <v>1246</v>
      </c>
      <c r="C77" s="27" t="s">
        <v>1149</v>
      </c>
      <c r="D77" s="27" t="s">
        <v>804</v>
      </c>
      <c r="E77" s="27"/>
      <c r="F77" s="27"/>
      <c r="G77" s="27"/>
      <c r="H77" s="27"/>
      <c r="I77" s="27"/>
      <c r="J77" s="27"/>
      <c r="K77" s="27"/>
      <c r="L77" s="27"/>
    </row>
    <row r="78">
      <c r="A78" s="27" t="s">
        <v>1147</v>
      </c>
      <c r="B78" s="27" t="s">
        <v>1247</v>
      </c>
      <c r="C78" s="27" t="s">
        <v>1149</v>
      </c>
      <c r="D78" s="27" t="s">
        <v>806</v>
      </c>
      <c r="E78" s="27"/>
      <c r="F78" s="27"/>
      <c r="G78" s="27"/>
      <c r="H78" s="27"/>
      <c r="I78" s="27"/>
      <c r="J78" s="27"/>
      <c r="K78" s="27"/>
      <c r="L78" s="27"/>
    </row>
    <row r="79">
      <c r="A79" s="27" t="s">
        <v>1147</v>
      </c>
      <c r="B79" s="27" t="s">
        <v>1248</v>
      </c>
      <c r="C79" s="27" t="s">
        <v>1149</v>
      </c>
      <c r="D79" s="27" t="s">
        <v>808</v>
      </c>
      <c r="E79" s="27"/>
      <c r="F79" s="27"/>
      <c r="G79" s="27"/>
      <c r="H79" s="27"/>
      <c r="I79" s="27"/>
      <c r="J79" s="27"/>
      <c r="K79" s="27"/>
      <c r="L79" s="27"/>
    </row>
    <row r="80">
      <c r="A80" s="27" t="s">
        <v>1147</v>
      </c>
      <c r="B80" s="27" t="s">
        <v>1249</v>
      </c>
      <c r="C80" s="27" t="s">
        <v>1149</v>
      </c>
      <c r="D80" s="27" t="s">
        <v>810</v>
      </c>
      <c r="E80" s="27" t="s">
        <v>1163</v>
      </c>
      <c r="F80" s="27" t="s">
        <v>651</v>
      </c>
      <c r="G80" s="27" t="s">
        <v>1164</v>
      </c>
      <c r="H80" s="27" t="s">
        <v>1218</v>
      </c>
      <c r="I80" s="27" t="s">
        <v>1219</v>
      </c>
      <c r="J80" s="27" t="s">
        <v>1166</v>
      </c>
      <c r="K80" s="27"/>
      <c r="L80" s="27"/>
    </row>
    <row r="81">
      <c r="A81" s="27" t="s">
        <v>1147</v>
      </c>
      <c r="B81" s="27" t="s">
        <v>1250</v>
      </c>
      <c r="C81" s="27" t="s">
        <v>1149</v>
      </c>
      <c r="D81" s="27" t="s">
        <v>812</v>
      </c>
      <c r="E81" s="27"/>
      <c r="F81" s="27"/>
      <c r="G81" s="27"/>
      <c r="H81" s="27"/>
      <c r="I81" s="27"/>
      <c r="J81" s="27"/>
      <c r="K81" s="27"/>
      <c r="L81" s="27"/>
    </row>
    <row r="82">
      <c r="A82" s="27" t="s">
        <v>1147</v>
      </c>
      <c r="B82" s="27" t="s">
        <v>1251</v>
      </c>
      <c r="C82" s="27" t="s">
        <v>1149</v>
      </c>
      <c r="D82" s="27" t="s">
        <v>814</v>
      </c>
      <c r="E82" s="27"/>
      <c r="F82" s="27"/>
      <c r="G82" s="27"/>
      <c r="H82" s="27"/>
      <c r="I82" s="27"/>
      <c r="J82" s="27"/>
      <c r="K82" s="27"/>
      <c r="L82" s="27"/>
    </row>
    <row r="83">
      <c r="A83" s="27" t="s">
        <v>1147</v>
      </c>
      <c r="B83" s="27" t="s">
        <v>1252</v>
      </c>
      <c r="C83" s="27" t="s">
        <v>1149</v>
      </c>
      <c r="D83" s="27" t="s">
        <v>816</v>
      </c>
      <c r="E83" s="27"/>
      <c r="F83" s="27"/>
      <c r="G83" s="27"/>
      <c r="H83" s="27"/>
      <c r="I83" s="27"/>
      <c r="J83" s="27"/>
      <c r="K83" s="27"/>
      <c r="L83" s="27"/>
    </row>
    <row r="84">
      <c r="A84" s="27" t="s">
        <v>1147</v>
      </c>
      <c r="B84" s="27" t="s">
        <v>1253</v>
      </c>
      <c r="C84" s="27" t="s">
        <v>1149</v>
      </c>
      <c r="D84" s="27" t="s">
        <v>818</v>
      </c>
      <c r="E84" s="27" t="s">
        <v>1163</v>
      </c>
      <c r="F84" s="27" t="s">
        <v>1254</v>
      </c>
      <c r="G84" s="27" t="s">
        <v>1164</v>
      </c>
      <c r="H84" s="27" t="s">
        <v>1218</v>
      </c>
      <c r="I84" s="27" t="s">
        <v>1219</v>
      </c>
      <c r="J84" s="27" t="s">
        <v>1166</v>
      </c>
      <c r="K84" s="27"/>
      <c r="L84" s="27"/>
    </row>
    <row r="85">
      <c r="A85" s="27" t="s">
        <v>1147</v>
      </c>
      <c r="B85" s="27" t="s">
        <v>1255</v>
      </c>
      <c r="C85" s="27" t="s">
        <v>1149</v>
      </c>
      <c r="D85" s="27" t="s">
        <v>820</v>
      </c>
      <c r="E85" s="27"/>
      <c r="F85" s="27"/>
      <c r="G85" s="27"/>
      <c r="H85" s="27"/>
      <c r="I85" s="27"/>
      <c r="J85" s="27"/>
      <c r="K85" s="27"/>
      <c r="L85" s="27"/>
    </row>
    <row r="86">
      <c r="A86" s="27" t="s">
        <v>1147</v>
      </c>
      <c r="B86" s="27" t="s">
        <v>1256</v>
      </c>
      <c r="C86" s="27" t="s">
        <v>1149</v>
      </c>
      <c r="D86" s="27" t="s">
        <v>822</v>
      </c>
      <c r="E86" s="27"/>
      <c r="F86" s="27"/>
      <c r="G86" s="27"/>
      <c r="H86" s="27"/>
      <c r="I86" s="27"/>
      <c r="J86" s="27"/>
      <c r="K86" s="27"/>
      <c r="L86" s="27"/>
    </row>
    <row r="87">
      <c r="A87" s="27" t="s">
        <v>1147</v>
      </c>
      <c r="B87" s="27" t="s">
        <v>1257</v>
      </c>
      <c r="C87" s="27" t="s">
        <v>1149</v>
      </c>
      <c r="D87" s="27" t="s">
        <v>824</v>
      </c>
      <c r="E87" s="27"/>
      <c r="F87" s="27"/>
      <c r="G87" s="27"/>
      <c r="H87" s="27"/>
      <c r="I87" s="27"/>
      <c r="J87" s="27"/>
      <c r="K87" s="27"/>
      <c r="L87" s="27"/>
    </row>
    <row r="88">
      <c r="A88" s="27" t="s">
        <v>1147</v>
      </c>
      <c r="B88" s="27" t="s">
        <v>1258</v>
      </c>
      <c r="C88" s="27" t="s">
        <v>1149</v>
      </c>
      <c r="D88" s="27" t="s">
        <v>826</v>
      </c>
      <c r="E88" s="27"/>
      <c r="F88" s="27"/>
      <c r="G88" s="27"/>
      <c r="H88" s="27"/>
      <c r="I88" s="27"/>
      <c r="J88" s="27"/>
      <c r="K88" s="27"/>
      <c r="L88" s="27"/>
    </row>
    <row r="89">
      <c r="A89" s="27" t="s">
        <v>1147</v>
      </c>
      <c r="B89" s="27" t="s">
        <v>1259</v>
      </c>
      <c r="C89" s="27" t="s">
        <v>1149</v>
      </c>
      <c r="D89" s="27" t="s">
        <v>828</v>
      </c>
      <c r="E89" s="27" t="s">
        <v>1163</v>
      </c>
      <c r="F89" s="27" t="s">
        <v>1213</v>
      </c>
      <c r="G89" s="27" t="s">
        <v>1164</v>
      </c>
      <c r="H89" s="27" t="s">
        <v>1218</v>
      </c>
      <c r="I89" s="27" t="s">
        <v>1219</v>
      </c>
      <c r="J89" s="27" t="s">
        <v>1166</v>
      </c>
      <c r="K89" s="27"/>
      <c r="L89" s="27"/>
    </row>
    <row r="90">
      <c r="A90" s="27" t="s">
        <v>1147</v>
      </c>
      <c r="B90" s="27" t="s">
        <v>1260</v>
      </c>
      <c r="C90" s="27" t="s">
        <v>1149</v>
      </c>
      <c r="D90" s="27" t="s">
        <v>834</v>
      </c>
      <c r="E90" s="27" t="s">
        <v>1163</v>
      </c>
      <c r="F90" s="27" t="s">
        <v>62</v>
      </c>
      <c r="G90" s="27" t="s">
        <v>65</v>
      </c>
      <c r="H90" s="27" t="s">
        <v>1261</v>
      </c>
      <c r="I90" s="27" t="s">
        <v>1164</v>
      </c>
      <c r="J90" s="27" t="s">
        <v>1262</v>
      </c>
      <c r="K90" s="27" t="s">
        <v>1263</v>
      </c>
      <c r="L90" s="27" t="s">
        <v>1166</v>
      </c>
    </row>
    <row r="91">
      <c r="A91" s="27" t="s">
        <v>1147</v>
      </c>
      <c r="B91" s="27" t="s">
        <v>1264</v>
      </c>
      <c r="C91" s="27" t="s">
        <v>1149</v>
      </c>
      <c r="D91" s="27" t="s">
        <v>836</v>
      </c>
      <c r="E91" s="27"/>
      <c r="F91" s="27"/>
      <c r="G91" s="27"/>
      <c r="H91" s="27"/>
      <c r="I91" s="27"/>
      <c r="J91" s="27"/>
      <c r="K91" s="27"/>
      <c r="L91" s="27"/>
    </row>
    <row r="92">
      <c r="A92" s="27" t="s">
        <v>1147</v>
      </c>
      <c r="B92" s="27" t="s">
        <v>1265</v>
      </c>
      <c r="C92" s="27" t="s">
        <v>1149</v>
      </c>
      <c r="D92" s="27" t="s">
        <v>838</v>
      </c>
      <c r="E92" s="27"/>
      <c r="F92" s="27"/>
      <c r="G92" s="27"/>
      <c r="H92" s="27"/>
      <c r="I92" s="27"/>
      <c r="J92" s="27"/>
      <c r="K92" s="27"/>
      <c r="L92" s="27"/>
    </row>
    <row r="93">
      <c r="A93" s="27" t="s">
        <v>1147</v>
      </c>
      <c r="B93" s="27" t="s">
        <v>1266</v>
      </c>
      <c r="C93" s="27" t="s">
        <v>1149</v>
      </c>
      <c r="D93" s="27" t="s">
        <v>870</v>
      </c>
      <c r="E93" s="27" t="s">
        <v>1163</v>
      </c>
      <c r="F93" s="27" t="s">
        <v>1267</v>
      </c>
      <c r="G93" s="27" t="s">
        <v>1268</v>
      </c>
      <c r="H93" s="27" t="s">
        <v>1166</v>
      </c>
      <c r="I93" s="27"/>
      <c r="J93" s="27"/>
      <c r="K93" s="27"/>
      <c r="L93" s="27"/>
    </row>
    <row r="94">
      <c r="A94" s="27" t="s">
        <v>1147</v>
      </c>
      <c r="B94" s="27" t="s">
        <v>1269</v>
      </c>
      <c r="C94" s="27" t="s">
        <v>1149</v>
      </c>
      <c r="D94" s="27" t="s">
        <v>873</v>
      </c>
      <c r="E94" s="27" t="s">
        <v>1163</v>
      </c>
      <c r="F94" s="27" t="s">
        <v>1267</v>
      </c>
      <c r="G94" s="27" t="s">
        <v>1268</v>
      </c>
      <c r="H94" s="27" t="s">
        <v>1166</v>
      </c>
      <c r="I94" s="27"/>
      <c r="J94" s="27"/>
      <c r="K94" s="27"/>
      <c r="L94" s="27"/>
    </row>
    <row r="95">
      <c r="A95" s="27" t="s">
        <v>1147</v>
      </c>
      <c r="B95" s="27" t="s">
        <v>1270</v>
      </c>
      <c r="C95" s="27" t="s">
        <v>1149</v>
      </c>
      <c r="D95" s="27" t="s">
        <v>876</v>
      </c>
      <c r="E95" s="27" t="s">
        <v>1163</v>
      </c>
      <c r="F95" s="27" t="s">
        <v>1267</v>
      </c>
      <c r="G95" s="27" t="s">
        <v>1268</v>
      </c>
      <c r="H95" s="27" t="s">
        <v>1166</v>
      </c>
      <c r="I95" s="27"/>
      <c r="J95" s="27"/>
      <c r="K95" s="27"/>
      <c r="L95" s="27"/>
    </row>
    <row r="96">
      <c r="A96" s="27" t="s">
        <v>1147</v>
      </c>
      <c r="B96" s="27" t="s">
        <v>1271</v>
      </c>
      <c r="C96" s="27" t="s">
        <v>1149</v>
      </c>
      <c r="D96" s="27" t="s">
        <v>906</v>
      </c>
      <c r="E96" s="27" t="s">
        <v>1163</v>
      </c>
      <c r="F96" s="27" t="s">
        <v>1272</v>
      </c>
      <c r="G96" s="27" t="s">
        <v>1273</v>
      </c>
      <c r="H96" s="27" t="s">
        <v>1166</v>
      </c>
      <c r="I96" s="27"/>
      <c r="J96" s="27"/>
      <c r="K96" s="27"/>
      <c r="L96" s="27"/>
    </row>
    <row r="97">
      <c r="A97" s="27" t="s">
        <v>1147</v>
      </c>
      <c r="B97" s="27" t="s">
        <v>1274</v>
      </c>
      <c r="C97" s="27" t="s">
        <v>1149</v>
      </c>
      <c r="D97" s="27" t="s">
        <v>915</v>
      </c>
      <c r="E97" s="27" t="s">
        <v>1163</v>
      </c>
      <c r="F97" s="27" t="s">
        <v>1215</v>
      </c>
      <c r="G97" s="27" t="s">
        <v>1275</v>
      </c>
      <c r="H97" s="27" t="s">
        <v>1164</v>
      </c>
      <c r="I97" s="27" t="s">
        <v>1276</v>
      </c>
      <c r="J97" s="27" t="s">
        <v>1277</v>
      </c>
      <c r="K97" s="27" t="s">
        <v>1263</v>
      </c>
      <c r="L97" s="27" t="s">
        <v>1166</v>
      </c>
    </row>
    <row r="98">
      <c r="A98" s="27" t="s">
        <v>1147</v>
      </c>
      <c r="B98" s="27" t="s">
        <v>1278</v>
      </c>
      <c r="C98" s="27" t="s">
        <v>1149</v>
      </c>
      <c r="D98" s="27" t="s">
        <v>933</v>
      </c>
      <c r="E98" s="27" t="s">
        <v>1163</v>
      </c>
      <c r="F98" s="27" t="s">
        <v>1272</v>
      </c>
      <c r="G98" s="27" t="s">
        <v>1273</v>
      </c>
      <c r="H98" s="27" t="s">
        <v>1166</v>
      </c>
      <c r="I98" s="27"/>
      <c r="J98" s="27"/>
      <c r="K98" s="27"/>
      <c r="L98" s="27"/>
    </row>
    <row r="99">
      <c r="A99" s="27" t="s">
        <v>1147</v>
      </c>
      <c r="B99" s="27" t="s">
        <v>1279</v>
      </c>
      <c r="C99" s="27" t="s">
        <v>1149</v>
      </c>
      <c r="D99" s="27" t="s">
        <v>939</v>
      </c>
      <c r="E99" s="27" t="s">
        <v>1163</v>
      </c>
      <c r="F99" s="27" t="s">
        <v>1272</v>
      </c>
      <c r="G99" s="27" t="s">
        <v>1273</v>
      </c>
      <c r="H99" s="27" t="s">
        <v>1166</v>
      </c>
      <c r="I99" s="27"/>
      <c r="J99" s="27"/>
      <c r="K99" s="27"/>
      <c r="L99" s="27"/>
    </row>
    <row r="100">
      <c r="A100" s="27" t="s">
        <v>1147</v>
      </c>
      <c r="B100" s="27" t="s">
        <v>1280</v>
      </c>
      <c r="C100" s="27" t="s">
        <v>1149</v>
      </c>
      <c r="D100" s="27" t="s">
        <v>945</v>
      </c>
      <c r="E100" s="27" t="s">
        <v>1163</v>
      </c>
      <c r="F100" s="27" t="s">
        <v>1272</v>
      </c>
      <c r="G100" s="27" t="s">
        <v>1273</v>
      </c>
      <c r="H100" s="27" t="s">
        <v>1166</v>
      </c>
      <c r="I100" s="27"/>
      <c r="J100" s="27"/>
      <c r="K100" s="27"/>
      <c r="L100" s="27"/>
    </row>
    <row r="101">
      <c r="A101" s="27" t="s">
        <v>1147</v>
      </c>
      <c r="B101" s="27" t="s">
        <v>1281</v>
      </c>
      <c r="C101" s="27" t="s">
        <v>1149</v>
      </c>
      <c r="D101" s="27" t="s">
        <v>948</v>
      </c>
      <c r="E101" s="27" t="s">
        <v>1163</v>
      </c>
      <c r="F101" s="27" t="s">
        <v>1282</v>
      </c>
      <c r="G101" s="27" t="s">
        <v>1213</v>
      </c>
      <c r="H101" s="27" t="s">
        <v>1164</v>
      </c>
      <c r="I101" s="27" t="s">
        <v>1276</v>
      </c>
      <c r="J101" s="27" t="s">
        <v>1277</v>
      </c>
      <c r="K101" s="27" t="s">
        <v>1263</v>
      </c>
      <c r="L101" s="27" t="s">
        <v>1166</v>
      </c>
    </row>
    <row r="102">
      <c r="A102" s="27" t="s">
        <v>1147</v>
      </c>
      <c r="B102" s="27" t="s">
        <v>1283</v>
      </c>
      <c r="C102" s="27" t="s">
        <v>1149</v>
      </c>
      <c r="D102" s="27" t="s">
        <v>1284</v>
      </c>
      <c r="E102" s="27" t="s">
        <v>1163</v>
      </c>
      <c r="F102" s="27" t="s">
        <v>1149</v>
      </c>
      <c r="G102" s="27" t="s">
        <v>1164</v>
      </c>
      <c r="H102" s="27" t="s">
        <v>1218</v>
      </c>
      <c r="I102" s="27" t="s">
        <v>1219</v>
      </c>
      <c r="J102" s="27" t="s">
        <v>1267</v>
      </c>
      <c r="K102" s="27" t="s">
        <v>1268</v>
      </c>
      <c r="L102" s="27" t="s">
        <v>1166</v>
      </c>
    </row>
    <row r="103">
      <c r="A103" s="27" t="s">
        <v>1147</v>
      </c>
      <c r="B103" s="27" t="s">
        <v>1285</v>
      </c>
      <c r="C103" s="27" t="s">
        <v>1149</v>
      </c>
      <c r="D103" s="27" t="s">
        <v>980</v>
      </c>
      <c r="E103" s="27" t="s">
        <v>1163</v>
      </c>
      <c r="F103" s="27" t="s">
        <v>1286</v>
      </c>
      <c r="G103" s="27" t="s">
        <v>1287</v>
      </c>
      <c r="H103" s="27" t="s">
        <v>1288</v>
      </c>
      <c r="I103" s="27" t="s">
        <v>1164</v>
      </c>
      <c r="J103" s="27" t="s">
        <v>1289</v>
      </c>
      <c r="K103" s="27" t="s">
        <v>1273</v>
      </c>
      <c r="L103" s="27" t="s">
        <v>1166</v>
      </c>
    </row>
    <row r="104">
      <c r="A104" s="27" t="s">
        <v>1147</v>
      </c>
      <c r="B104" s="27" t="s">
        <v>1290</v>
      </c>
      <c r="C104" s="27" t="s">
        <v>1149</v>
      </c>
      <c r="D104" s="27" t="s">
        <v>983</v>
      </c>
      <c r="E104" s="27" t="s">
        <v>1163</v>
      </c>
      <c r="F104" s="27" t="s">
        <v>1267</v>
      </c>
      <c r="G104" s="27" t="s">
        <v>1268</v>
      </c>
      <c r="H104" s="27" t="s">
        <v>1166</v>
      </c>
      <c r="I104" s="27"/>
      <c r="J104" s="27"/>
      <c r="K104" s="27"/>
      <c r="L104" s="27"/>
    </row>
    <row r="105">
      <c r="A105" s="27" t="s">
        <v>1147</v>
      </c>
      <c r="B105" s="27" t="s">
        <v>1291</v>
      </c>
      <c r="C105" s="27" t="s">
        <v>1149</v>
      </c>
      <c r="D105" s="27" t="s">
        <v>1292</v>
      </c>
      <c r="E105" s="27" t="s">
        <v>1163</v>
      </c>
      <c r="F105" s="27" t="s">
        <v>1267</v>
      </c>
      <c r="G105" s="27" t="s">
        <v>1268</v>
      </c>
      <c r="H105" s="27" t="s">
        <v>1166</v>
      </c>
      <c r="I105" s="27"/>
      <c r="J105" s="27"/>
      <c r="K105" s="27"/>
      <c r="L105" s="27"/>
    </row>
    <row r="106">
      <c r="A106" s="27" t="s">
        <v>1147</v>
      </c>
      <c r="B106" s="27" t="s">
        <v>1293</v>
      </c>
      <c r="C106" s="27" t="s">
        <v>1149</v>
      </c>
      <c r="D106" s="27" t="s">
        <v>1294</v>
      </c>
      <c r="E106" s="27" t="s">
        <v>1163</v>
      </c>
      <c r="F106" s="27" t="s">
        <v>1267</v>
      </c>
      <c r="G106" s="27" t="s">
        <v>1268</v>
      </c>
      <c r="H106" s="27" t="s">
        <v>1166</v>
      </c>
      <c r="I106" s="27"/>
      <c r="J106" s="27"/>
      <c r="K106" s="27"/>
      <c r="L106" s="27"/>
    </row>
    <row r="107">
      <c r="A107" s="27" t="s">
        <v>1147</v>
      </c>
      <c r="B107" s="27" t="s">
        <v>1295</v>
      </c>
      <c r="C107" s="27" t="s">
        <v>1149</v>
      </c>
      <c r="D107" s="27" t="s">
        <v>1296</v>
      </c>
      <c r="E107" s="27" t="s">
        <v>1163</v>
      </c>
      <c r="F107" s="27" t="s">
        <v>1272</v>
      </c>
      <c r="G107" s="27" t="s">
        <v>1273</v>
      </c>
      <c r="H107" s="27" t="s">
        <v>1166</v>
      </c>
      <c r="I107" s="27"/>
      <c r="J107" s="27"/>
      <c r="K107" s="27"/>
      <c r="L107" s="27"/>
    </row>
    <row r="108">
      <c r="A108" s="27" t="s">
        <v>1147</v>
      </c>
      <c r="B108" s="27" t="s">
        <v>1297</v>
      </c>
      <c r="C108" s="27" t="s">
        <v>1149</v>
      </c>
      <c r="D108" s="27" t="s">
        <v>1298</v>
      </c>
      <c r="E108" s="27" t="s">
        <v>1163</v>
      </c>
      <c r="F108" s="27" t="s">
        <v>1267</v>
      </c>
      <c r="G108" s="27" t="s">
        <v>1268</v>
      </c>
      <c r="H108" s="27" t="s">
        <v>1166</v>
      </c>
      <c r="I108" s="27"/>
      <c r="J108" s="27"/>
      <c r="K108" s="27"/>
      <c r="L108" s="27"/>
    </row>
    <row r="109">
      <c r="A109" s="27" t="s">
        <v>1147</v>
      </c>
      <c r="B109" s="27" t="s">
        <v>1299</v>
      </c>
      <c r="C109" s="27" t="s">
        <v>1149</v>
      </c>
      <c r="D109" s="27" t="s">
        <v>1300</v>
      </c>
      <c r="E109" s="27" t="s">
        <v>1163</v>
      </c>
      <c r="F109" s="27" t="s">
        <v>1301</v>
      </c>
      <c r="G109" s="27" t="s">
        <v>1302</v>
      </c>
      <c r="H109" s="27" t="s">
        <v>1166</v>
      </c>
      <c r="I109" s="27"/>
      <c r="J109" s="27"/>
      <c r="K109" s="27"/>
      <c r="L109" s="27"/>
    </row>
    <row r="110">
      <c r="A110" s="27" t="s">
        <v>1147</v>
      </c>
      <c r="B110" s="27" t="s">
        <v>1303</v>
      </c>
      <c r="C110" s="27" t="s">
        <v>1149</v>
      </c>
      <c r="D110" s="27" t="s">
        <v>1304</v>
      </c>
      <c r="E110" s="27" t="s">
        <v>1163</v>
      </c>
      <c r="F110" s="27" t="s">
        <v>1305</v>
      </c>
      <c r="G110" s="27" t="s">
        <v>1166</v>
      </c>
      <c r="H110" s="27"/>
      <c r="I110" s="27"/>
      <c r="J110" s="27"/>
      <c r="K110" s="27"/>
      <c r="L110" s="27"/>
    </row>
    <row r="111">
      <c r="A111" s="27" t="s">
        <v>1147</v>
      </c>
      <c r="B111" s="27" t="s">
        <v>1306</v>
      </c>
      <c r="C111" s="27" t="s">
        <v>1149</v>
      </c>
      <c r="D111" s="27" t="s">
        <v>1307</v>
      </c>
      <c r="E111" s="27" t="s">
        <v>1163</v>
      </c>
      <c r="F111" s="27" t="s">
        <v>1308</v>
      </c>
      <c r="G111" s="27" t="s">
        <v>1287</v>
      </c>
      <c r="H111" s="27" t="s">
        <v>1166</v>
      </c>
      <c r="I111" s="27"/>
      <c r="J111" s="27"/>
      <c r="K111" s="27"/>
      <c r="L111" s="27"/>
    </row>
    <row r="112">
      <c r="A112" s="27" t="s">
        <v>1147</v>
      </c>
      <c r="B112" s="27" t="s">
        <v>1309</v>
      </c>
      <c r="C112" s="27" t="s">
        <v>1149</v>
      </c>
      <c r="D112" s="27" t="s">
        <v>1310</v>
      </c>
      <c r="E112" s="27" t="s">
        <v>1163</v>
      </c>
      <c r="F112" s="27" t="s">
        <v>1186</v>
      </c>
      <c r="G112" s="27" t="s">
        <v>1164</v>
      </c>
      <c r="H112" s="27" t="s">
        <v>1218</v>
      </c>
      <c r="I112" s="27" t="s">
        <v>1219</v>
      </c>
      <c r="J112" s="27" t="s">
        <v>1166</v>
      </c>
      <c r="K112" s="27"/>
      <c r="L112" s="27"/>
    </row>
    <row r="113">
      <c r="A113" s="27" t="s">
        <v>1147</v>
      </c>
      <c r="B113" s="27" t="s">
        <v>1311</v>
      </c>
      <c r="C113" s="27" t="s">
        <v>1149</v>
      </c>
      <c r="D113" s="27" t="s">
        <v>1312</v>
      </c>
      <c r="E113" s="27"/>
      <c r="F113" s="27"/>
      <c r="G113" s="27"/>
      <c r="H113" s="27"/>
      <c r="I113" s="27"/>
      <c r="J113" s="27"/>
      <c r="K113" s="27"/>
      <c r="L113" s="27"/>
    </row>
    <row r="114">
      <c r="A114" s="27" t="s">
        <v>1147</v>
      </c>
      <c r="B114" s="27" t="s">
        <v>1313</v>
      </c>
      <c r="C114" s="27" t="s">
        <v>1149</v>
      </c>
      <c r="D114" s="27" t="s">
        <v>989</v>
      </c>
      <c r="E114" s="27" t="s">
        <v>1163</v>
      </c>
      <c r="F114" s="27" t="s">
        <v>1314</v>
      </c>
      <c r="G114" s="27" t="s">
        <v>1166</v>
      </c>
      <c r="H114" s="27"/>
      <c r="I114" s="27"/>
      <c r="J114" s="27"/>
      <c r="K114" s="27"/>
      <c r="L114" s="27"/>
    </row>
    <row r="115">
      <c r="A115" s="27" t="s">
        <v>1147</v>
      </c>
      <c r="B115" s="27" t="s">
        <v>1315</v>
      </c>
      <c r="C115" s="27" t="s">
        <v>1149</v>
      </c>
      <c r="D115" s="27" t="s">
        <v>992</v>
      </c>
      <c r="E115" s="27" t="s">
        <v>1163</v>
      </c>
      <c r="F115" s="27" t="s">
        <v>1316</v>
      </c>
      <c r="G115" s="27" t="s">
        <v>1166</v>
      </c>
      <c r="H115" s="27"/>
      <c r="I115" s="27"/>
      <c r="J115" s="27"/>
      <c r="K115" s="27"/>
      <c r="L115" s="27"/>
    </row>
    <row r="116">
      <c r="A116" s="27" t="s">
        <v>1147</v>
      </c>
      <c r="B116" s="27" t="s">
        <v>1317</v>
      </c>
      <c r="C116" s="27" t="s">
        <v>1149</v>
      </c>
      <c r="D116" s="27" t="s">
        <v>995</v>
      </c>
      <c r="E116" s="27" t="s">
        <v>1163</v>
      </c>
      <c r="F116" s="27" t="s">
        <v>1318</v>
      </c>
      <c r="G116" s="27" t="s">
        <v>1215</v>
      </c>
      <c r="H116" s="27" t="s">
        <v>1319</v>
      </c>
      <c r="I116" s="27" t="s">
        <v>1166</v>
      </c>
      <c r="J116" s="27"/>
      <c r="K116" s="27"/>
      <c r="L116" s="27"/>
    </row>
    <row r="117">
      <c r="A117" s="27" t="s">
        <v>1147</v>
      </c>
      <c r="B117" s="27" t="s">
        <v>1320</v>
      </c>
      <c r="C117" s="27" t="s">
        <v>1149</v>
      </c>
      <c r="D117" s="27" t="s">
        <v>1001</v>
      </c>
      <c r="E117" s="27" t="s">
        <v>1163</v>
      </c>
      <c r="F117" s="27" t="s">
        <v>1321</v>
      </c>
      <c r="G117" s="27" t="s">
        <v>1322</v>
      </c>
      <c r="H117" s="27" t="s">
        <v>1166</v>
      </c>
      <c r="I117" s="27"/>
      <c r="J117" s="27"/>
      <c r="K117" s="27"/>
      <c r="L117" s="27"/>
    </row>
    <row r="118">
      <c r="A118" s="27" t="s">
        <v>1147</v>
      </c>
      <c r="B118" s="27" t="s">
        <v>1323</v>
      </c>
      <c r="C118" s="27" t="s">
        <v>1149</v>
      </c>
      <c r="D118" s="27" t="s">
        <v>1031</v>
      </c>
      <c r="E118" s="27" t="s">
        <v>1163</v>
      </c>
      <c r="F118" s="27" t="s">
        <v>1324</v>
      </c>
      <c r="G118" s="27" t="s">
        <v>651</v>
      </c>
      <c r="H118" s="27" t="s">
        <v>1166</v>
      </c>
      <c r="I118" s="27"/>
      <c r="J118" s="27"/>
      <c r="K118" s="27"/>
      <c r="L118" s="27"/>
    </row>
    <row r="119">
      <c r="A119" s="27" t="s">
        <v>1147</v>
      </c>
      <c r="B119" s="27" t="s">
        <v>1325</v>
      </c>
      <c r="C119" s="27" t="s">
        <v>1149</v>
      </c>
      <c r="D119" s="27" t="s">
        <v>1037</v>
      </c>
      <c r="E119" s="27" t="s">
        <v>1163</v>
      </c>
      <c r="F119" s="27" t="s">
        <v>1324</v>
      </c>
      <c r="G119" s="27" t="s">
        <v>1254</v>
      </c>
      <c r="H119" s="27" t="s">
        <v>1166</v>
      </c>
      <c r="I119" s="27"/>
      <c r="J119" s="27"/>
      <c r="K119" s="27"/>
      <c r="L119" s="27"/>
    </row>
    <row r="120">
      <c r="A120" s="27" t="s">
        <v>1147</v>
      </c>
      <c r="B120" s="27" t="s">
        <v>1326</v>
      </c>
      <c r="C120" s="27" t="s">
        <v>1149</v>
      </c>
      <c r="D120" s="27" t="s">
        <v>1043</v>
      </c>
      <c r="E120" s="27" t="s">
        <v>1163</v>
      </c>
      <c r="F120" s="27" t="s">
        <v>1327</v>
      </c>
      <c r="G120" s="27" t="s">
        <v>1328</v>
      </c>
      <c r="H120" s="27" t="s">
        <v>1166</v>
      </c>
      <c r="I120" s="27"/>
      <c r="J120" s="27"/>
      <c r="K120" s="27"/>
      <c r="L120" s="27"/>
    </row>
    <row r="121">
      <c r="A121" s="27" t="s">
        <v>1147</v>
      </c>
      <c r="B121" s="27" t="s">
        <v>1329</v>
      </c>
      <c r="C121" s="27" t="s">
        <v>1149</v>
      </c>
      <c r="D121" s="27" t="s">
        <v>1046</v>
      </c>
      <c r="E121" s="27" t="s">
        <v>1163</v>
      </c>
      <c r="F121" s="27" t="s">
        <v>1330</v>
      </c>
      <c r="G121" s="27" t="s">
        <v>1164</v>
      </c>
      <c r="H121" s="27" t="s">
        <v>1218</v>
      </c>
      <c r="I121" s="27" t="s">
        <v>1219</v>
      </c>
      <c r="J121" s="27" t="s">
        <v>1267</v>
      </c>
      <c r="K121" s="27" t="s">
        <v>1268</v>
      </c>
      <c r="L121" s="27" t="s">
        <v>1166</v>
      </c>
    </row>
    <row r="122">
      <c r="A122" s="27" t="s">
        <v>1147</v>
      </c>
      <c r="B122" s="27" t="s">
        <v>1331</v>
      </c>
      <c r="C122" s="27" t="s">
        <v>1149</v>
      </c>
      <c r="D122" s="27" t="s">
        <v>1052</v>
      </c>
      <c r="E122" s="27" t="s">
        <v>1163</v>
      </c>
      <c r="F122" s="27" t="s">
        <v>1215</v>
      </c>
      <c r="G122" s="27" t="s">
        <v>1164</v>
      </c>
      <c r="H122" s="27" t="s">
        <v>1218</v>
      </c>
      <c r="I122" s="27" t="s">
        <v>1219</v>
      </c>
      <c r="J122" s="27" t="s">
        <v>1166</v>
      </c>
      <c r="K122" s="27"/>
      <c r="L122" s="27"/>
    </row>
    <row r="123">
      <c r="A123" s="27" t="s">
        <v>1147</v>
      </c>
      <c r="B123" s="27" t="s">
        <v>1332</v>
      </c>
      <c r="C123" s="27" t="s">
        <v>1149</v>
      </c>
      <c r="D123" s="27" t="s">
        <v>1058</v>
      </c>
      <c r="E123" s="27"/>
      <c r="F123" s="27"/>
      <c r="G123" s="27"/>
      <c r="H123" s="27"/>
      <c r="I123" s="27"/>
      <c r="J123" s="27"/>
      <c r="K123" s="27"/>
      <c r="L123" s="27"/>
    </row>
    <row r="124">
      <c r="A124" s="27" t="s">
        <v>1147</v>
      </c>
      <c r="B124" s="27" t="s">
        <v>1333</v>
      </c>
      <c r="C124" s="27" t="s">
        <v>1149</v>
      </c>
      <c r="D124" s="27" t="s">
        <v>1334</v>
      </c>
      <c r="E124" s="27" t="s">
        <v>1163</v>
      </c>
      <c r="F124" s="27" t="s">
        <v>1335</v>
      </c>
      <c r="G124" s="27" t="s">
        <v>1222</v>
      </c>
      <c r="H124" s="27" t="s">
        <v>1166</v>
      </c>
      <c r="I124" s="27"/>
      <c r="J124" s="27"/>
      <c r="K124" s="27"/>
      <c r="L124" s="27"/>
    </row>
    <row r="125">
      <c r="A125" s="27" t="s">
        <v>1147</v>
      </c>
      <c r="B125" s="27" t="s">
        <v>1336</v>
      </c>
      <c r="C125" s="27" t="s">
        <v>1149</v>
      </c>
      <c r="D125" s="27" t="s">
        <v>1337</v>
      </c>
      <c r="E125" s="27" t="s">
        <v>1163</v>
      </c>
      <c r="F125" s="27" t="s">
        <v>1319</v>
      </c>
      <c r="G125" s="27" t="s">
        <v>1166</v>
      </c>
      <c r="H125" s="27"/>
      <c r="I125" s="27"/>
      <c r="J125" s="27"/>
      <c r="K125" s="27"/>
      <c r="L125" s="27"/>
    </row>
    <row r="126">
      <c r="A126" s="27" t="s">
        <v>1147</v>
      </c>
      <c r="B126" s="27" t="s">
        <v>1338</v>
      </c>
      <c r="C126" s="27" t="s">
        <v>1149</v>
      </c>
      <c r="D126" s="27" t="s">
        <v>1339</v>
      </c>
      <c r="E126" s="27" t="s">
        <v>1163</v>
      </c>
      <c r="F126" s="27" t="s">
        <v>1340</v>
      </c>
      <c r="G126" s="27" t="s">
        <v>1164</v>
      </c>
      <c r="H126" s="27" t="s">
        <v>1341</v>
      </c>
      <c r="I126" s="27" t="s">
        <v>1219</v>
      </c>
      <c r="J126" s="27" t="s">
        <v>1166</v>
      </c>
      <c r="K126" s="27"/>
      <c r="L126" s="27"/>
    </row>
    <row r="127">
      <c r="A127" s="27" t="s">
        <v>1147</v>
      </c>
      <c r="B127" s="27" t="s">
        <v>1342</v>
      </c>
      <c r="C127" s="27" t="s">
        <v>1149</v>
      </c>
      <c r="D127" s="27" t="s">
        <v>1343</v>
      </c>
      <c r="E127" s="27" t="s">
        <v>1163</v>
      </c>
      <c r="F127" s="27" t="s">
        <v>1344</v>
      </c>
      <c r="G127" s="27" t="s">
        <v>1164</v>
      </c>
      <c r="H127" s="27" t="s">
        <v>1341</v>
      </c>
      <c r="I127" s="27" t="s">
        <v>1219</v>
      </c>
      <c r="J127" s="27" t="s">
        <v>1166</v>
      </c>
      <c r="K127" s="27"/>
      <c r="L127" s="27"/>
    </row>
    <row r="128">
      <c r="A128" s="27" t="s">
        <v>1147</v>
      </c>
      <c r="B128" s="27" t="s">
        <v>1345</v>
      </c>
      <c r="C128" s="27" t="s">
        <v>1149</v>
      </c>
      <c r="D128" s="27" t="s">
        <v>1346</v>
      </c>
      <c r="E128" s="27" t="s">
        <v>1163</v>
      </c>
      <c r="F128" s="27" t="s">
        <v>1347</v>
      </c>
      <c r="G128" s="27" t="s">
        <v>1164</v>
      </c>
      <c r="H128" s="27" t="s">
        <v>1341</v>
      </c>
      <c r="I128" s="27" t="s">
        <v>1219</v>
      </c>
      <c r="J128" s="27" t="s">
        <v>1166</v>
      </c>
      <c r="K128" s="27"/>
      <c r="L128" s="27"/>
    </row>
    <row r="129">
      <c r="A129" s="27" t="s">
        <v>1147</v>
      </c>
      <c r="B129" s="27" t="s">
        <v>1348</v>
      </c>
      <c r="C129" s="27" t="s">
        <v>1149</v>
      </c>
      <c r="D129" s="27" t="s">
        <v>1349</v>
      </c>
      <c r="E129" s="27" t="s">
        <v>1163</v>
      </c>
      <c r="F129" s="27" t="s">
        <v>1350</v>
      </c>
      <c r="G129" s="27" t="s">
        <v>1164</v>
      </c>
      <c r="H129" s="27" t="s">
        <v>1341</v>
      </c>
      <c r="I129" s="27" t="s">
        <v>1219</v>
      </c>
      <c r="J129" s="27" t="s">
        <v>1166</v>
      </c>
      <c r="K129" s="27"/>
      <c r="L129" s="27"/>
    </row>
    <row r="130">
      <c r="A130" s="27" t="s">
        <v>1147</v>
      </c>
      <c r="B130" s="27" t="s">
        <v>1351</v>
      </c>
      <c r="C130" s="27" t="s">
        <v>1149</v>
      </c>
      <c r="D130" s="27" t="s">
        <v>1352</v>
      </c>
      <c r="E130" s="27" t="s">
        <v>1163</v>
      </c>
      <c r="F130" s="27" t="s">
        <v>1353</v>
      </c>
      <c r="G130" s="27" t="s">
        <v>1164</v>
      </c>
      <c r="H130" s="27" t="s">
        <v>1341</v>
      </c>
      <c r="I130" s="27" t="s">
        <v>1219</v>
      </c>
      <c r="J130" s="27" t="s">
        <v>1166</v>
      </c>
      <c r="K130" s="27"/>
      <c r="L130" s="27"/>
    </row>
    <row r="131">
      <c r="A131" s="27" t="s">
        <v>1147</v>
      </c>
      <c r="B131" s="27" t="s">
        <v>1354</v>
      </c>
      <c r="C131" s="27" t="s">
        <v>1149</v>
      </c>
      <c r="D131" s="27" t="s">
        <v>1355</v>
      </c>
      <c r="E131" s="27" t="s">
        <v>1163</v>
      </c>
      <c r="F131" s="27" t="s">
        <v>1356</v>
      </c>
      <c r="G131" s="27" t="s">
        <v>1164</v>
      </c>
      <c r="H131" s="27" t="s">
        <v>1341</v>
      </c>
      <c r="I131" s="27" t="s">
        <v>1219</v>
      </c>
      <c r="J131" s="27" t="s">
        <v>1166</v>
      </c>
      <c r="K131" s="27"/>
      <c r="L131" s="27"/>
    </row>
    <row r="132">
      <c r="A132" s="27" t="s">
        <v>1147</v>
      </c>
      <c r="B132" s="27" t="s">
        <v>1357</v>
      </c>
      <c r="C132" s="27" t="s">
        <v>1149</v>
      </c>
      <c r="D132" s="27" t="s">
        <v>1358</v>
      </c>
      <c r="E132" s="27" t="s">
        <v>1163</v>
      </c>
      <c r="F132" s="27" t="s">
        <v>1359</v>
      </c>
      <c r="G132" s="27" t="s">
        <v>1164</v>
      </c>
      <c r="H132" s="27" t="s">
        <v>1341</v>
      </c>
      <c r="I132" s="27" t="s">
        <v>1219</v>
      </c>
      <c r="J132" s="27" t="s">
        <v>1166</v>
      </c>
      <c r="K132" s="27"/>
      <c r="L132" s="27"/>
    </row>
    <row r="133">
      <c r="A133" s="27" t="s">
        <v>1147</v>
      </c>
      <c r="B133" s="27" t="s">
        <v>1360</v>
      </c>
      <c r="C133" s="27" t="s">
        <v>1149</v>
      </c>
      <c r="D133" s="27" t="s">
        <v>1361</v>
      </c>
      <c r="E133" s="27" t="s">
        <v>1163</v>
      </c>
      <c r="F133" s="27" t="s">
        <v>1362</v>
      </c>
      <c r="G133" s="27" t="s">
        <v>1164</v>
      </c>
      <c r="H133" s="27" t="s">
        <v>1341</v>
      </c>
      <c r="I133" s="27" t="s">
        <v>1219</v>
      </c>
      <c r="J133" s="27" t="s">
        <v>1166</v>
      </c>
      <c r="K133" s="27"/>
      <c r="L133" s="27"/>
    </row>
    <row r="134">
      <c r="A134" s="27" t="s">
        <v>1147</v>
      </c>
      <c r="B134" s="27" t="s">
        <v>1363</v>
      </c>
      <c r="C134" s="27" t="s">
        <v>1149</v>
      </c>
      <c r="D134" s="27" t="s">
        <v>1364</v>
      </c>
      <c r="E134" s="27" t="s">
        <v>1163</v>
      </c>
      <c r="F134" s="27" t="s">
        <v>1365</v>
      </c>
      <c r="G134" s="27" t="s">
        <v>1164</v>
      </c>
      <c r="H134" s="27" t="s">
        <v>1341</v>
      </c>
      <c r="I134" s="27" t="s">
        <v>1219</v>
      </c>
      <c r="J134" s="27" t="s">
        <v>1166</v>
      </c>
      <c r="K134" s="27"/>
      <c r="L134" s="27"/>
    </row>
    <row r="135">
      <c r="A135" s="27" t="s">
        <v>1147</v>
      </c>
      <c r="B135" s="27" t="s">
        <v>1366</v>
      </c>
      <c r="C135" s="27" t="s">
        <v>1149</v>
      </c>
      <c r="D135" s="27" t="s">
        <v>1367</v>
      </c>
      <c r="E135" s="27" t="s">
        <v>1163</v>
      </c>
      <c r="F135" s="27" t="s">
        <v>1368</v>
      </c>
      <c r="G135" s="27" t="s">
        <v>1164</v>
      </c>
      <c r="H135" s="27" t="s">
        <v>1341</v>
      </c>
      <c r="I135" s="27" t="s">
        <v>1219</v>
      </c>
      <c r="J135" s="27" t="s">
        <v>1166</v>
      </c>
      <c r="K135" s="27"/>
      <c r="L135" s="27"/>
    </row>
    <row r="136">
      <c r="A136" s="27" t="s">
        <v>1147</v>
      </c>
      <c r="B136" s="27" t="s">
        <v>1369</v>
      </c>
      <c r="C136" s="27" t="s">
        <v>1149</v>
      </c>
      <c r="D136" s="27" t="s">
        <v>1085</v>
      </c>
      <c r="E136" s="27" t="s">
        <v>1163</v>
      </c>
      <c r="F136" s="27" t="s">
        <v>1370</v>
      </c>
      <c r="G136" s="27" t="s">
        <v>1371</v>
      </c>
      <c r="H136" s="27" t="s">
        <v>1372</v>
      </c>
      <c r="I136" s="27" t="s">
        <v>1166</v>
      </c>
      <c r="J136" s="27"/>
      <c r="K136" s="27"/>
      <c r="L136" s="27"/>
    </row>
    <row r="137">
      <c r="A137" s="27" t="s">
        <v>1147</v>
      </c>
      <c r="B137" s="27" t="s">
        <v>1373</v>
      </c>
      <c r="C137" s="27" t="s">
        <v>1149</v>
      </c>
      <c r="D137" s="27" t="s">
        <v>1088</v>
      </c>
      <c r="E137" s="27" t="s">
        <v>1163</v>
      </c>
      <c r="F137" s="27" t="s">
        <v>1374</v>
      </c>
      <c r="G137" s="27" t="s">
        <v>1371</v>
      </c>
      <c r="H137" s="27" t="s">
        <v>1372</v>
      </c>
      <c r="I137" s="27" t="s">
        <v>1166</v>
      </c>
      <c r="J137" s="27"/>
      <c r="K137" s="27"/>
      <c r="L137" s="27"/>
    </row>
    <row r="138">
      <c r="A138" s="27" t="s">
        <v>1147</v>
      </c>
      <c r="B138" s="27" t="s">
        <v>1375</v>
      </c>
      <c r="C138" s="27" t="s">
        <v>1149</v>
      </c>
      <c r="D138" s="27" t="s">
        <v>1091</v>
      </c>
      <c r="E138" s="27" t="s">
        <v>1163</v>
      </c>
      <c r="F138" s="27" t="s">
        <v>1376</v>
      </c>
      <c r="G138" s="27" t="s">
        <v>1372</v>
      </c>
      <c r="H138" s="27" t="s">
        <v>1166</v>
      </c>
      <c r="I138" s="27"/>
      <c r="J138" s="27"/>
      <c r="K138" s="27"/>
      <c r="L138" s="27"/>
    </row>
    <row r="139">
      <c r="A139" s="27" t="s">
        <v>1147</v>
      </c>
      <c r="B139" s="27" t="s">
        <v>1377</v>
      </c>
      <c r="C139" s="27" t="s">
        <v>1149</v>
      </c>
      <c r="D139" s="27" t="s">
        <v>1094</v>
      </c>
      <c r="E139" s="27" t="s">
        <v>1163</v>
      </c>
      <c r="F139" s="27" t="s">
        <v>1378</v>
      </c>
      <c r="G139" s="27" t="s">
        <v>1379</v>
      </c>
      <c r="H139" s="27" t="s">
        <v>1166</v>
      </c>
      <c r="I139" s="27"/>
      <c r="J139" s="27"/>
      <c r="K139" s="27"/>
      <c r="L139" s="27"/>
    </row>
    <row r="140">
      <c r="A140" s="27" t="s">
        <v>1147</v>
      </c>
      <c r="B140" s="27" t="s">
        <v>1380</v>
      </c>
      <c r="C140" s="27" t="s">
        <v>1149</v>
      </c>
      <c r="D140" s="27" t="s">
        <v>1097</v>
      </c>
      <c r="E140" s="27" t="s">
        <v>1163</v>
      </c>
      <c r="F140" s="27" t="s">
        <v>1378</v>
      </c>
      <c r="G140" s="27" t="s">
        <v>1381</v>
      </c>
      <c r="H140" s="27" t="s">
        <v>1166</v>
      </c>
      <c r="I140" s="27"/>
      <c r="J140" s="27"/>
      <c r="K140" s="27"/>
      <c r="L140" s="27"/>
    </row>
    <row r="141">
      <c r="A141" s="27" t="s">
        <v>1147</v>
      </c>
      <c r="B141" s="27" t="s">
        <v>1382</v>
      </c>
      <c r="C141" s="27" t="s">
        <v>1149</v>
      </c>
      <c r="D141" s="27" t="s">
        <v>1383</v>
      </c>
      <c r="E141" s="27" t="s">
        <v>1163</v>
      </c>
      <c r="F141" s="27" t="s">
        <v>1378</v>
      </c>
      <c r="G141" s="27" t="s">
        <v>1384</v>
      </c>
      <c r="H141" s="27" t="s">
        <v>1166</v>
      </c>
      <c r="I141" s="27"/>
      <c r="J141" s="27"/>
      <c r="K141" s="27"/>
      <c r="L141" s="27"/>
    </row>
    <row r="142">
      <c r="A142" s="27" t="s">
        <v>1147</v>
      </c>
      <c r="B142" s="27" t="s">
        <v>1385</v>
      </c>
      <c r="C142" s="27" t="s">
        <v>1149</v>
      </c>
      <c r="D142" s="27" t="s">
        <v>1106</v>
      </c>
      <c r="E142" s="27" t="s">
        <v>1163</v>
      </c>
      <c r="F142" s="27" t="s">
        <v>1327</v>
      </c>
      <c r="G142" s="27" t="s">
        <v>1386</v>
      </c>
      <c r="H142" s="27" t="s">
        <v>1166</v>
      </c>
      <c r="I142" s="27"/>
      <c r="J142" s="27"/>
      <c r="K142" s="27"/>
      <c r="L142" s="27"/>
    </row>
    <row r="143">
      <c r="A143" s="27" t="s">
        <v>1147</v>
      </c>
      <c r="B143" s="27" t="s">
        <v>1387</v>
      </c>
      <c r="C143" s="27" t="s">
        <v>1149</v>
      </c>
      <c r="D143" s="27" t="s">
        <v>1108</v>
      </c>
      <c r="E143" s="27" t="s">
        <v>1163</v>
      </c>
      <c r="F143" s="27" t="s">
        <v>1327</v>
      </c>
      <c r="G143" s="27" t="s">
        <v>1388</v>
      </c>
      <c r="H143" s="27" t="s">
        <v>1166</v>
      </c>
      <c r="I143" s="27"/>
      <c r="J143" s="27"/>
      <c r="K143" s="27"/>
      <c r="L143" s="27"/>
    </row>
    <row r="144">
      <c r="A144" s="27" t="s">
        <v>1147</v>
      </c>
      <c r="B144" s="27" t="s">
        <v>1389</v>
      </c>
      <c r="C144" s="27" t="s">
        <v>1149</v>
      </c>
      <c r="D144" s="27" t="s">
        <v>1110</v>
      </c>
      <c r="E144" s="27" t="s">
        <v>1163</v>
      </c>
      <c r="F144" s="27" t="s">
        <v>1327</v>
      </c>
      <c r="G144" s="27" t="s">
        <v>1390</v>
      </c>
      <c r="H144" s="27" t="s">
        <v>1166</v>
      </c>
      <c r="I144" s="27"/>
      <c r="J144" s="27"/>
      <c r="K144" s="27"/>
      <c r="L144" s="27"/>
    </row>
    <row r="145">
      <c r="A145" s="27" t="s">
        <v>1147</v>
      </c>
      <c r="B145" s="27" t="s">
        <v>1391</v>
      </c>
      <c r="C145" s="27" t="s">
        <v>1149</v>
      </c>
      <c r="D145" s="27" t="s">
        <v>1112</v>
      </c>
      <c r="E145" s="27" t="s">
        <v>1163</v>
      </c>
      <c r="F145" s="27" t="s">
        <v>1327</v>
      </c>
      <c r="G145" s="27" t="s">
        <v>1322</v>
      </c>
      <c r="H145" s="27" t="s">
        <v>1166</v>
      </c>
      <c r="I145" s="27"/>
      <c r="J145" s="27"/>
      <c r="K145" s="27"/>
      <c r="L145" s="27"/>
    </row>
    <row r="146">
      <c r="A146" s="27" t="s">
        <v>1147</v>
      </c>
      <c r="B146" s="27" t="s">
        <v>1392</v>
      </c>
      <c r="C146" s="27" t="s">
        <v>1149</v>
      </c>
      <c r="D146" s="27" t="s">
        <v>1393</v>
      </c>
      <c r="E146" s="27" t="s">
        <v>1163</v>
      </c>
      <c r="F146" s="27" t="s">
        <v>1327</v>
      </c>
      <c r="G146" s="27" t="s">
        <v>1394</v>
      </c>
      <c r="H146" s="27" t="s">
        <v>1166</v>
      </c>
      <c r="I146" s="27"/>
      <c r="J146" s="27"/>
      <c r="K146" s="27"/>
      <c r="L146" s="27"/>
    </row>
    <row r="147">
      <c r="A147" s="27" t="s">
        <v>1147</v>
      </c>
      <c r="B147" s="27" t="s">
        <v>1395</v>
      </c>
      <c r="C147" s="27" t="s">
        <v>1149</v>
      </c>
      <c r="D147" s="27" t="s">
        <v>1396</v>
      </c>
      <c r="E147" s="27" t="s">
        <v>1163</v>
      </c>
      <c r="F147" s="27" t="s">
        <v>1327</v>
      </c>
      <c r="G147" s="27" t="s">
        <v>1397</v>
      </c>
      <c r="H147" s="27" t="s">
        <v>1166</v>
      </c>
      <c r="I147" s="27"/>
      <c r="J147" s="27"/>
      <c r="K147" s="27"/>
      <c r="L147" s="27"/>
    </row>
    <row r="148">
      <c r="A148" s="27" t="s">
        <v>1147</v>
      </c>
      <c r="B148" s="27" t="s">
        <v>1398</v>
      </c>
      <c r="C148" s="27" t="s">
        <v>1149</v>
      </c>
      <c r="D148" s="27" t="s">
        <v>1399</v>
      </c>
      <c r="E148" s="27" t="s">
        <v>1163</v>
      </c>
      <c r="F148" s="27" t="s">
        <v>1400</v>
      </c>
      <c r="G148" s="27" t="s">
        <v>1401</v>
      </c>
      <c r="H148" s="27" t="s">
        <v>1166</v>
      </c>
      <c r="I148" s="27"/>
      <c r="J148" s="27"/>
      <c r="K148" s="27"/>
      <c r="L148" s="27"/>
    </row>
    <row r="149">
      <c r="A149" s="27" t="s">
        <v>1147</v>
      </c>
      <c r="B149" s="27" t="s">
        <v>1402</v>
      </c>
      <c r="C149" s="27" t="s">
        <v>1149</v>
      </c>
      <c r="D149" s="27" t="s">
        <v>1403</v>
      </c>
      <c r="E149" s="27" t="s">
        <v>1163</v>
      </c>
      <c r="F149" s="27" t="s">
        <v>1404</v>
      </c>
      <c r="G149" s="27" t="s">
        <v>1166</v>
      </c>
      <c r="H149" s="27"/>
      <c r="I149" s="27"/>
      <c r="J149" s="27"/>
      <c r="K149" s="27"/>
      <c r="L149" s="27"/>
    </row>
    <row r="150">
      <c r="A150" s="27" t="s">
        <v>1147</v>
      </c>
      <c r="B150" s="27" t="s">
        <v>1405</v>
      </c>
      <c r="C150" s="27" t="s">
        <v>1149</v>
      </c>
      <c r="D150" s="27" t="s">
        <v>1406</v>
      </c>
      <c r="E150" s="27" t="s">
        <v>1163</v>
      </c>
      <c r="F150" s="27" t="s">
        <v>1321</v>
      </c>
      <c r="G150" s="27" t="s">
        <v>1407</v>
      </c>
      <c r="H150" s="27" t="s">
        <v>1166</v>
      </c>
      <c r="I150" s="27"/>
      <c r="J150" s="27"/>
      <c r="K150" s="27"/>
      <c r="L150" s="27"/>
    </row>
    <row r="151">
      <c r="A151" s="27" t="s">
        <v>1163</v>
      </c>
      <c r="B151" s="27"/>
      <c r="C151" s="27"/>
      <c r="D151" s="27"/>
      <c r="E151" s="27"/>
      <c r="F151" s="27"/>
      <c r="G151" s="27"/>
      <c r="H151" s="27"/>
      <c r="I151" s="27"/>
      <c r="J151" s="27"/>
      <c r="K151" s="27"/>
      <c r="L151" s="27"/>
    </row>
    <row r="152">
      <c r="A152" s="27" t="s">
        <v>1141</v>
      </c>
      <c r="B152" s="27" t="s">
        <v>1408</v>
      </c>
      <c r="C152" s="27" t="s">
        <v>1409</v>
      </c>
      <c r="D152" s="27" t="s">
        <v>1410</v>
      </c>
      <c r="E152" s="27" t="s">
        <v>1411</v>
      </c>
      <c r="F152" s="27" t="s">
        <v>1412</v>
      </c>
      <c r="G152" s="27" t="s">
        <v>1413</v>
      </c>
      <c r="H152" s="27" t="s">
        <v>1414</v>
      </c>
      <c r="I152" s="27" t="s">
        <v>1415</v>
      </c>
      <c r="J152" s="27" t="s">
        <v>1416</v>
      </c>
      <c r="K152" s="27"/>
      <c r="L152" s="27"/>
    </row>
    <row r="153">
      <c r="A153" s="27" t="s">
        <v>1166</v>
      </c>
      <c r="B153" s="27"/>
      <c r="C153" s="27"/>
      <c r="D153" s="27"/>
      <c r="E153" s="27"/>
      <c r="F153" s="27"/>
      <c r="G153" s="27"/>
      <c r="H153" s="27"/>
      <c r="I153" s="27"/>
      <c r="J153" s="27"/>
      <c r="K153" s="27"/>
      <c r="L153" s="27"/>
    </row>
    <row r="154">
      <c r="A154" s="27" t="s">
        <v>1147</v>
      </c>
      <c r="B154" s="27" t="s">
        <v>1417</v>
      </c>
      <c r="C154" s="27" t="s">
        <v>1149</v>
      </c>
      <c r="D154" s="27" t="s">
        <v>1168</v>
      </c>
      <c r="E154" s="27" t="s">
        <v>1163</v>
      </c>
      <c r="F154" s="27" t="s">
        <v>1170</v>
      </c>
      <c r="G154" s="27" t="s">
        <v>1166</v>
      </c>
      <c r="H154" s="27"/>
      <c r="I154" s="27"/>
      <c r="J154" s="27"/>
      <c r="K154" s="27"/>
      <c r="L154" s="27"/>
    </row>
    <row r="155">
      <c r="A155" s="27" t="s">
        <v>1147</v>
      </c>
      <c r="B155" s="27" t="s">
        <v>1418</v>
      </c>
      <c r="C155" s="27" t="s">
        <v>1149</v>
      </c>
      <c r="D155" s="27" t="s">
        <v>1217</v>
      </c>
      <c r="E155" s="27" t="s">
        <v>1163</v>
      </c>
      <c r="F155" s="27" t="s">
        <v>1141</v>
      </c>
      <c r="G155" s="27" t="s">
        <v>1164</v>
      </c>
      <c r="H155" s="27" t="s">
        <v>1218</v>
      </c>
      <c r="I155" s="27" t="s">
        <v>1219</v>
      </c>
      <c r="J155" s="27" t="s">
        <v>1166</v>
      </c>
      <c r="K155" s="27"/>
      <c r="L155" s="27"/>
    </row>
    <row r="156">
      <c r="A156" s="27" t="s">
        <v>1147</v>
      </c>
      <c r="B156" s="27" t="s">
        <v>1419</v>
      </c>
      <c r="C156" s="27" t="s">
        <v>1149</v>
      </c>
      <c r="D156" s="27" t="s">
        <v>1220</v>
      </c>
      <c r="E156" s="27" t="s">
        <v>1163</v>
      </c>
      <c r="F156" s="27" t="s">
        <v>1221</v>
      </c>
      <c r="G156" s="27" t="s">
        <v>1222</v>
      </c>
      <c r="H156" s="27" t="s">
        <v>1166</v>
      </c>
      <c r="I156" s="27"/>
      <c r="J156" s="27"/>
      <c r="K156" s="27"/>
      <c r="L156" s="27"/>
    </row>
    <row r="157">
      <c r="A157" s="27" t="s">
        <v>1147</v>
      </c>
      <c r="B157" s="27" t="s">
        <v>1420</v>
      </c>
      <c r="C157" s="27" t="s">
        <v>1149</v>
      </c>
      <c r="D157" s="27" t="s">
        <v>1224</v>
      </c>
      <c r="E157" s="27" t="s">
        <v>1163</v>
      </c>
      <c r="F157" s="27" t="s">
        <v>1421</v>
      </c>
      <c r="G157" s="27" t="s">
        <v>1166</v>
      </c>
      <c r="H157" s="27"/>
      <c r="I157" s="27"/>
      <c r="J157" s="27"/>
      <c r="K157" s="27"/>
      <c r="L157" s="27"/>
    </row>
    <row r="158">
      <c r="A158" s="27" t="s">
        <v>1147</v>
      </c>
      <c r="B158" s="27" t="s">
        <v>1422</v>
      </c>
      <c r="C158" s="27" t="s">
        <v>1149</v>
      </c>
      <c r="D158" s="27" t="s">
        <v>1249</v>
      </c>
      <c r="E158" s="27" t="s">
        <v>1163</v>
      </c>
      <c r="F158" s="27" t="s">
        <v>651</v>
      </c>
      <c r="G158" s="27" t="s">
        <v>1164</v>
      </c>
      <c r="H158" s="27" t="s">
        <v>1218</v>
      </c>
      <c r="I158" s="27" t="s">
        <v>1219</v>
      </c>
      <c r="J158" s="27" t="s">
        <v>1166</v>
      </c>
      <c r="K158" s="27"/>
      <c r="L158" s="27"/>
    </row>
    <row r="159">
      <c r="A159" s="27" t="s">
        <v>1147</v>
      </c>
      <c r="B159" s="27" t="s">
        <v>1423</v>
      </c>
      <c r="C159" s="27" t="s">
        <v>1149</v>
      </c>
      <c r="D159" s="27" t="s">
        <v>1253</v>
      </c>
      <c r="E159" s="27" t="s">
        <v>1163</v>
      </c>
      <c r="F159" s="27" t="s">
        <v>1254</v>
      </c>
      <c r="G159" s="27" t="s">
        <v>1164</v>
      </c>
      <c r="H159" s="27" t="s">
        <v>1218</v>
      </c>
      <c r="I159" s="27" t="s">
        <v>1219</v>
      </c>
      <c r="J159" s="27" t="s">
        <v>1166</v>
      </c>
      <c r="K159" s="27"/>
      <c r="L159" s="27"/>
    </row>
    <row r="160">
      <c r="A160" s="27" t="s">
        <v>1147</v>
      </c>
      <c r="B160" s="27" t="s">
        <v>1424</v>
      </c>
      <c r="C160" s="27" t="s">
        <v>1149</v>
      </c>
      <c r="D160" s="27" t="s">
        <v>1259</v>
      </c>
      <c r="E160" s="27" t="s">
        <v>1163</v>
      </c>
      <c r="F160" s="27" t="s">
        <v>1213</v>
      </c>
      <c r="G160" s="27" t="s">
        <v>1164</v>
      </c>
      <c r="H160" s="27" t="s">
        <v>1218</v>
      </c>
      <c r="I160" s="27" t="s">
        <v>1219</v>
      </c>
      <c r="J160" s="27" t="s">
        <v>1166</v>
      </c>
      <c r="K160" s="27"/>
      <c r="L160" s="27"/>
    </row>
    <row r="161">
      <c r="A161" s="27" t="s">
        <v>1147</v>
      </c>
      <c r="B161" s="27" t="s">
        <v>1425</v>
      </c>
      <c r="C161" s="27" t="s">
        <v>1149</v>
      </c>
      <c r="D161" s="27" t="s">
        <v>1331</v>
      </c>
      <c r="E161" s="27" t="s">
        <v>1163</v>
      </c>
      <c r="F161" s="27" t="s">
        <v>1215</v>
      </c>
      <c r="G161" s="27" t="s">
        <v>1164</v>
      </c>
      <c r="H161" s="27" t="s">
        <v>1218</v>
      </c>
      <c r="I161" s="27" t="s">
        <v>1219</v>
      </c>
      <c r="J161" s="27" t="s">
        <v>1166</v>
      </c>
      <c r="K161" s="27"/>
      <c r="L161" s="27"/>
    </row>
    <row r="162">
      <c r="A162" s="27" t="s">
        <v>1147</v>
      </c>
      <c r="B162" s="27" t="s">
        <v>1426</v>
      </c>
      <c r="C162" s="27" t="s">
        <v>1149</v>
      </c>
      <c r="D162" s="27" t="s">
        <v>1333</v>
      </c>
      <c r="E162" s="27" t="s">
        <v>1163</v>
      </c>
      <c r="F162" s="27" t="s">
        <v>1335</v>
      </c>
      <c r="G162" s="27" t="s">
        <v>1222</v>
      </c>
      <c r="H162" s="27" t="s">
        <v>1166</v>
      </c>
      <c r="I162" s="27"/>
      <c r="J162" s="27"/>
      <c r="K162" s="27"/>
      <c r="L162" s="27"/>
    </row>
    <row r="163">
      <c r="A163" s="27" t="s">
        <v>1147</v>
      </c>
      <c r="B163" s="27" t="s">
        <v>1427</v>
      </c>
      <c r="C163" s="27" t="s">
        <v>1149</v>
      </c>
      <c r="D163" s="27" t="s">
        <v>1342</v>
      </c>
      <c r="E163" s="27" t="s">
        <v>1163</v>
      </c>
      <c r="F163" s="27" t="s">
        <v>1344</v>
      </c>
      <c r="G163" s="27" t="s">
        <v>1164</v>
      </c>
      <c r="H163" s="27" t="s">
        <v>1341</v>
      </c>
      <c r="I163" s="27" t="s">
        <v>1219</v>
      </c>
      <c r="J163" s="27" t="s">
        <v>1166</v>
      </c>
      <c r="K163" s="27"/>
      <c r="L163" s="27"/>
    </row>
    <row r="164">
      <c r="A164" s="27" t="s">
        <v>1147</v>
      </c>
      <c r="B164" s="27" t="s">
        <v>1428</v>
      </c>
      <c r="C164" s="27" t="s">
        <v>1149</v>
      </c>
      <c r="D164" s="27" t="s">
        <v>1345</v>
      </c>
      <c r="E164" s="27" t="s">
        <v>1163</v>
      </c>
      <c r="F164" s="27" t="s">
        <v>1347</v>
      </c>
      <c r="G164" s="27" t="s">
        <v>1164</v>
      </c>
      <c r="H164" s="27" t="s">
        <v>1341</v>
      </c>
      <c r="I164" s="27" t="s">
        <v>1219</v>
      </c>
      <c r="J164" s="27" t="s">
        <v>1166</v>
      </c>
      <c r="K164" s="27"/>
      <c r="L164" s="27"/>
    </row>
    <row r="165">
      <c r="A165" s="27" t="s">
        <v>1147</v>
      </c>
      <c r="B165" s="27" t="s">
        <v>1429</v>
      </c>
      <c r="C165" s="27" t="s">
        <v>1149</v>
      </c>
      <c r="D165" s="27" t="s">
        <v>1348</v>
      </c>
      <c r="E165" s="27" t="s">
        <v>1163</v>
      </c>
      <c r="F165" s="27" t="s">
        <v>1350</v>
      </c>
      <c r="G165" s="27" t="s">
        <v>1164</v>
      </c>
      <c r="H165" s="27" t="s">
        <v>1341</v>
      </c>
      <c r="I165" s="27" t="s">
        <v>1219</v>
      </c>
      <c r="J165" s="27" t="s">
        <v>1166</v>
      </c>
      <c r="K165" s="27"/>
      <c r="L165" s="27"/>
    </row>
    <row r="166">
      <c r="A166" s="27" t="s">
        <v>1147</v>
      </c>
      <c r="B166" s="27" t="s">
        <v>1430</v>
      </c>
      <c r="C166" s="27" t="s">
        <v>1149</v>
      </c>
      <c r="D166" s="27" t="s">
        <v>1351</v>
      </c>
      <c r="E166" s="27" t="s">
        <v>1163</v>
      </c>
      <c r="F166" s="27" t="s">
        <v>1353</v>
      </c>
      <c r="G166" s="27" t="s">
        <v>1164</v>
      </c>
      <c r="H166" s="27" t="s">
        <v>1341</v>
      </c>
      <c r="I166" s="27" t="s">
        <v>1219</v>
      </c>
      <c r="J166" s="27" t="s">
        <v>1166</v>
      </c>
      <c r="K166" s="27"/>
      <c r="L166" s="27"/>
    </row>
    <row r="167">
      <c r="A167" s="27" t="s">
        <v>1147</v>
      </c>
      <c r="B167" s="27" t="s">
        <v>1431</v>
      </c>
      <c r="C167" s="27" t="s">
        <v>1149</v>
      </c>
      <c r="D167" s="27" t="s">
        <v>1357</v>
      </c>
      <c r="E167" s="27" t="s">
        <v>1163</v>
      </c>
      <c r="F167" s="27" t="s">
        <v>1359</v>
      </c>
      <c r="G167" s="27" t="s">
        <v>1164</v>
      </c>
      <c r="H167" s="27" t="s">
        <v>1341</v>
      </c>
      <c r="I167" s="27" t="s">
        <v>1219</v>
      </c>
      <c r="J167" s="27" t="s">
        <v>1166</v>
      </c>
      <c r="K167" s="27"/>
      <c r="L167" s="27"/>
    </row>
    <row r="168">
      <c r="A168" s="27" t="s">
        <v>1147</v>
      </c>
      <c r="B168" s="27" t="s">
        <v>1432</v>
      </c>
      <c r="C168" s="27" t="s">
        <v>1149</v>
      </c>
      <c r="D168" s="27" t="s">
        <v>1360</v>
      </c>
      <c r="E168" s="27" t="s">
        <v>1163</v>
      </c>
      <c r="F168" s="27" t="s">
        <v>1362</v>
      </c>
      <c r="G168" s="27" t="s">
        <v>1164</v>
      </c>
      <c r="H168" s="27" t="s">
        <v>1341</v>
      </c>
      <c r="I168" s="27" t="s">
        <v>1219</v>
      </c>
      <c r="J168" s="27" t="s">
        <v>1166</v>
      </c>
      <c r="K168" s="27"/>
      <c r="L168" s="27"/>
    </row>
    <row r="169">
      <c r="A169" s="27" t="s">
        <v>1163</v>
      </c>
      <c r="B169" s="27"/>
      <c r="C169" s="27"/>
      <c r="D169" s="27"/>
      <c r="E169" s="27"/>
      <c r="F169" s="27"/>
      <c r="G169" s="27"/>
      <c r="H169" s="27"/>
      <c r="I169" s="27"/>
      <c r="J169" s="27"/>
      <c r="K169" s="27"/>
      <c r="L169" s="27"/>
    </row>
    <row r="170">
      <c r="A170" s="27" t="s">
        <v>1141</v>
      </c>
      <c r="B170" s="27" t="s">
        <v>1408</v>
      </c>
      <c r="C170" s="27" t="s">
        <v>1409</v>
      </c>
      <c r="D170" s="27" t="s">
        <v>1410</v>
      </c>
      <c r="E170" s="27" t="s">
        <v>1433</v>
      </c>
      <c r="F170" s="27" t="s">
        <v>1434</v>
      </c>
      <c r="G170" s="27" t="s">
        <v>1435</v>
      </c>
      <c r="H170" s="27" t="s">
        <v>1436</v>
      </c>
      <c r="I170" s="27" t="s">
        <v>1164</v>
      </c>
      <c r="J170" s="27" t="s">
        <v>1437</v>
      </c>
      <c r="K170" s="27" t="s">
        <v>1438</v>
      </c>
      <c r="L170" s="27"/>
    </row>
    <row r="171">
      <c r="A171" s="27" t="s">
        <v>1166</v>
      </c>
      <c r="B171" s="27"/>
      <c r="C171" s="27"/>
      <c r="D171" s="27"/>
      <c r="E171" s="27"/>
      <c r="F171" s="27"/>
      <c r="G171" s="27"/>
      <c r="H171" s="27"/>
      <c r="I171" s="27"/>
      <c r="J171" s="27"/>
      <c r="K171" s="27"/>
      <c r="L171" s="27"/>
    </row>
    <row r="172">
      <c r="A172" s="27" t="s">
        <v>1147</v>
      </c>
      <c r="B172" s="27" t="s">
        <v>1439</v>
      </c>
      <c r="C172" s="27" t="s">
        <v>1149</v>
      </c>
      <c r="D172" s="27" t="s">
        <v>1285</v>
      </c>
      <c r="E172" s="27" t="s">
        <v>1163</v>
      </c>
      <c r="F172" s="27" t="s">
        <v>1289</v>
      </c>
      <c r="G172" s="27" t="s">
        <v>1143</v>
      </c>
      <c r="H172" s="27" t="s">
        <v>1166</v>
      </c>
      <c r="I172" s="27"/>
      <c r="J172" s="27"/>
      <c r="K172" s="27"/>
      <c r="L172" s="27"/>
    </row>
  </sheetData>
  <drawing r:id="rId1"/>
</worksheet>
</file>